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79E6E57-9BD7-44DD-81C6-B892AE29184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記入例" sheetId="15" r:id="rId1"/>
    <sheet name="別紙2 (5か月以内の工期)" sheetId="13" r:id="rId2"/>
    <sheet name="別紙2 (12か月以内の工期)" sheetId="16" r:id="rId3"/>
  </sheets>
  <definedNames>
    <definedName name="_xlnm.Print_Area" localSheetId="0">記入例!$A$1:$AE$76</definedName>
    <definedName name="_xlnm.Print_Area" localSheetId="2">'別紙2 (12か月以内の工期)'!$A$1:$AE$147</definedName>
    <definedName name="_xlnm.Print_Area" localSheetId="1">'別紙2 (5か月以内の工期)'!$A$1:$AE$84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5" i="16" l="1"/>
  <c r="N82" i="16"/>
  <c r="AA5" i="16"/>
  <c r="T145" i="16"/>
  <c r="T135" i="16"/>
  <c r="N135" i="16"/>
  <c r="T125" i="16"/>
  <c r="N125" i="16"/>
  <c r="T115" i="16"/>
  <c r="N115" i="16"/>
  <c r="T105" i="16"/>
  <c r="N105" i="16"/>
  <c r="T95" i="16"/>
  <c r="N95" i="16"/>
  <c r="T82" i="16"/>
  <c r="T72" i="16"/>
  <c r="N72" i="16"/>
  <c r="T62" i="16"/>
  <c r="N62" i="16"/>
  <c r="T52" i="16"/>
  <c r="N52" i="16"/>
  <c r="T42" i="16"/>
  <c r="N42" i="16"/>
  <c r="T32" i="16"/>
  <c r="N32" i="16"/>
  <c r="T22" i="16"/>
  <c r="N22" i="16"/>
  <c r="T82" i="13"/>
  <c r="N82" i="13"/>
  <c r="T72" i="13"/>
  <c r="N72" i="13"/>
  <c r="T62" i="13"/>
  <c r="N62" i="13"/>
  <c r="T42" i="13"/>
  <c r="N42" i="13"/>
  <c r="T32" i="13"/>
  <c r="N32" i="13"/>
  <c r="T52" i="13"/>
  <c r="N52" i="13"/>
  <c r="T22" i="13"/>
  <c r="N22" i="13"/>
  <c r="T72" i="15"/>
  <c r="T62" i="15"/>
  <c r="T52" i="15"/>
  <c r="T42" i="15"/>
  <c r="T32" i="15"/>
  <c r="N72" i="15"/>
  <c r="N62" i="15"/>
  <c r="N52" i="15"/>
  <c r="N42" i="15"/>
  <c r="N32" i="15"/>
  <c r="T22" i="15"/>
  <c r="N22" i="15"/>
  <c r="Y5" i="16" l="1"/>
  <c r="AD144" i="16"/>
  <c r="AE144" i="16" s="1"/>
  <c r="AD134" i="16"/>
  <c r="Z125" i="16"/>
  <c r="AB125" i="16" s="1"/>
  <c r="AD124" i="16"/>
  <c r="Z115" i="16"/>
  <c r="AB115" i="16" s="1"/>
  <c r="AD114" i="16"/>
  <c r="AE114" i="16" s="1"/>
  <c r="AD104" i="16"/>
  <c r="AD94" i="16"/>
  <c r="AD81" i="16"/>
  <c r="AD71" i="16"/>
  <c r="AD61" i="16"/>
  <c r="AD51" i="16"/>
  <c r="AD41" i="16"/>
  <c r="AD31" i="16"/>
  <c r="AD21" i="16"/>
  <c r="AE21" i="16" s="1"/>
  <c r="B15" i="16"/>
  <c r="B16" i="16" s="1"/>
  <c r="Z32" i="16" l="1"/>
  <c r="AB32" i="16" s="1"/>
  <c r="Z145" i="16"/>
  <c r="AB145" i="16" s="1"/>
  <c r="Z72" i="16"/>
  <c r="AB72" i="16" s="1"/>
  <c r="Z22" i="16"/>
  <c r="AB22" i="16" s="1"/>
  <c r="Z135" i="16"/>
  <c r="AB135" i="16" s="1"/>
  <c r="Z42" i="16"/>
  <c r="AB42" i="16" s="1"/>
  <c r="Z52" i="16"/>
  <c r="AB52" i="16" s="1"/>
  <c r="Z62" i="16"/>
  <c r="AB62" i="16" s="1"/>
  <c r="AE124" i="16"/>
  <c r="AE134" i="16" s="1"/>
  <c r="Z82" i="16"/>
  <c r="AB82" i="16" s="1"/>
  <c r="Z95" i="16"/>
  <c r="AB95" i="16" s="1"/>
  <c r="Z105" i="16"/>
  <c r="AB105" i="16" s="1"/>
  <c r="AE31" i="16"/>
  <c r="AE41" i="16" s="1"/>
  <c r="AE51" i="16" s="1"/>
  <c r="AE61" i="16" s="1"/>
  <c r="AE71" i="16" s="1"/>
  <c r="AE81" i="16" s="1"/>
  <c r="AE94" i="16" s="1"/>
  <c r="AE104" i="16" s="1"/>
  <c r="C15" i="16"/>
  <c r="AA6" i="16" l="1"/>
  <c r="AC6" i="16" s="1"/>
  <c r="AC5" i="16"/>
  <c r="C16" i="16"/>
  <c r="D15" i="16"/>
  <c r="E15" i="16" l="1"/>
  <c r="D16" i="16"/>
  <c r="F15" i="16" l="1"/>
  <c r="E16" i="16"/>
  <c r="G15" i="16" l="1"/>
  <c r="F16" i="16"/>
  <c r="H15" i="16" l="1"/>
  <c r="G16" i="16"/>
  <c r="I15" i="16" l="1"/>
  <c r="H16" i="16"/>
  <c r="I16" i="16" l="1"/>
  <c r="J15" i="16"/>
  <c r="K15" i="16" l="1"/>
  <c r="J16" i="16"/>
  <c r="L15" i="16" l="1"/>
  <c r="K16" i="16"/>
  <c r="M15" i="16" l="1"/>
  <c r="L16" i="16"/>
  <c r="N15" i="16" l="1"/>
  <c r="M16" i="16"/>
  <c r="O15" i="16" l="1"/>
  <c r="N16" i="16"/>
  <c r="O16" i="16" l="1"/>
  <c r="P15" i="16"/>
  <c r="P16" i="16" l="1"/>
  <c r="Q15" i="16"/>
  <c r="Q16" i="16" l="1"/>
  <c r="R15" i="16"/>
  <c r="R16" i="16" l="1"/>
  <c r="S15" i="16"/>
  <c r="S16" i="16" l="1"/>
  <c r="T15" i="16"/>
  <c r="U15" i="16" l="1"/>
  <c r="T16" i="16"/>
  <c r="V15" i="16" l="1"/>
  <c r="U16" i="16"/>
  <c r="W15" i="16" l="1"/>
  <c r="V16" i="16"/>
  <c r="X15" i="16" l="1"/>
  <c r="W16" i="16"/>
  <c r="X16" i="16" l="1"/>
  <c r="Y15" i="16"/>
  <c r="Y16" i="16" l="1"/>
  <c r="Z15" i="16"/>
  <c r="AA15" i="16" l="1"/>
  <c r="Z16" i="16"/>
  <c r="AD71" i="15"/>
  <c r="Z62" i="15"/>
  <c r="AB62" i="15" s="1"/>
  <c r="AD61" i="15"/>
  <c r="AD51" i="15"/>
  <c r="AD41" i="15"/>
  <c r="AD31" i="15"/>
  <c r="AD21" i="15"/>
  <c r="AE21" i="15" s="1"/>
  <c r="B15" i="15"/>
  <c r="B16" i="15" s="1"/>
  <c r="AD81" i="13"/>
  <c r="AD71" i="13"/>
  <c r="AD61" i="13"/>
  <c r="AD51" i="13"/>
  <c r="AD41" i="13"/>
  <c r="AD31" i="13"/>
  <c r="AD21" i="13"/>
  <c r="AE21" i="13" s="1"/>
  <c r="B15" i="13"/>
  <c r="C15" i="13" s="1"/>
  <c r="Y5" i="15" l="1"/>
  <c r="AA5" i="15"/>
  <c r="AB15" i="16"/>
  <c r="AA16" i="16"/>
  <c r="AA5" i="13"/>
  <c r="Z42" i="15"/>
  <c r="AB42" i="15" s="1"/>
  <c r="Z52" i="15"/>
  <c r="AB52" i="15" s="1"/>
  <c r="Z22" i="15"/>
  <c r="AB22" i="15" s="1"/>
  <c r="Z72" i="15"/>
  <c r="AB72" i="15" s="1"/>
  <c r="Z32" i="15"/>
  <c r="AB32" i="15" s="1"/>
  <c r="AE31" i="15"/>
  <c r="AE41" i="15" s="1"/>
  <c r="AE51" i="15" s="1"/>
  <c r="AE61" i="15" s="1"/>
  <c r="AE71" i="15" s="1"/>
  <c r="C15" i="15"/>
  <c r="Z72" i="13"/>
  <c r="AB72" i="13" s="1"/>
  <c r="Z42" i="13"/>
  <c r="AB42" i="13" s="1"/>
  <c r="Z52" i="13"/>
  <c r="AB52" i="13" s="1"/>
  <c r="Z82" i="13"/>
  <c r="AB82" i="13" s="1"/>
  <c r="Z32" i="13"/>
  <c r="AB32" i="13" s="1"/>
  <c r="Z62" i="13"/>
  <c r="AB62" i="13" s="1"/>
  <c r="AE31" i="13"/>
  <c r="AE41" i="13" s="1"/>
  <c r="AE51" i="13" s="1"/>
  <c r="AE61" i="13" s="1"/>
  <c r="AE71" i="13" s="1"/>
  <c r="AE81" i="13" s="1"/>
  <c r="Y5" i="13"/>
  <c r="C16" i="13"/>
  <c r="D15" i="13"/>
  <c r="B16" i="13"/>
  <c r="Z22" i="13"/>
  <c r="AB22" i="13" s="1"/>
  <c r="AC5" i="13" l="1"/>
  <c r="AA6" i="13"/>
  <c r="AC6" i="13" s="1"/>
  <c r="AC5" i="15"/>
  <c r="AA6" i="15"/>
  <c r="AC6" i="15" s="1"/>
  <c r="AC15" i="16"/>
  <c r="AB16" i="16"/>
  <c r="C16" i="15"/>
  <c r="D15" i="15"/>
  <c r="E15" i="13"/>
  <c r="D16" i="13"/>
  <c r="AC16" i="16" l="1"/>
  <c r="B25" i="16"/>
  <c r="D16" i="15"/>
  <c r="E15" i="15"/>
  <c r="F15" i="13"/>
  <c r="E16" i="13"/>
  <c r="B26" i="16" l="1"/>
  <c r="C25" i="16"/>
  <c r="F15" i="15"/>
  <c r="E16" i="15"/>
  <c r="G15" i="13"/>
  <c r="F16" i="13"/>
  <c r="C26" i="16" l="1"/>
  <c r="D25" i="16"/>
  <c r="F16" i="15"/>
  <c r="G15" i="15"/>
  <c r="H15" i="13"/>
  <c r="G16" i="13"/>
  <c r="D26" i="16" l="1"/>
  <c r="E25" i="16"/>
  <c r="H15" i="15"/>
  <c r="G16" i="15"/>
  <c r="I15" i="13"/>
  <c r="H16" i="13"/>
  <c r="E26" i="16" l="1"/>
  <c r="F25" i="16"/>
  <c r="I15" i="15"/>
  <c r="H16" i="15"/>
  <c r="I16" i="13"/>
  <c r="J15" i="13"/>
  <c r="G25" i="16" l="1"/>
  <c r="F26" i="16"/>
  <c r="J15" i="15"/>
  <c r="I16" i="15"/>
  <c r="J16" i="13"/>
  <c r="K15" i="13"/>
  <c r="H25" i="16" l="1"/>
  <c r="G26" i="16"/>
  <c r="K15" i="15"/>
  <c r="J16" i="15"/>
  <c r="K16" i="13"/>
  <c r="L15" i="13"/>
  <c r="I25" i="16" l="1"/>
  <c r="H26" i="16"/>
  <c r="L15" i="15"/>
  <c r="K16" i="15"/>
  <c r="L16" i="13"/>
  <c r="M15" i="13"/>
  <c r="J25" i="16" l="1"/>
  <c r="I26" i="16"/>
  <c r="M15" i="15"/>
  <c r="L16" i="15"/>
  <c r="M16" i="13"/>
  <c r="N15" i="13"/>
  <c r="J26" i="16" l="1"/>
  <c r="K25" i="16"/>
  <c r="N15" i="15"/>
  <c r="M16" i="15"/>
  <c r="O15" i="13"/>
  <c r="N16" i="13"/>
  <c r="L25" i="16" l="1"/>
  <c r="K26" i="16"/>
  <c r="O15" i="15"/>
  <c r="N16" i="15"/>
  <c r="P15" i="13"/>
  <c r="O16" i="13"/>
  <c r="M25" i="16" l="1"/>
  <c r="L26" i="16"/>
  <c r="O16" i="15"/>
  <c r="P15" i="15"/>
  <c r="Q15" i="13"/>
  <c r="P16" i="13"/>
  <c r="N25" i="16" l="1"/>
  <c r="M26" i="16"/>
  <c r="P16" i="15"/>
  <c r="Q15" i="15"/>
  <c r="R15" i="13"/>
  <c r="Q16" i="13"/>
  <c r="O25" i="16" l="1"/>
  <c r="N26" i="16"/>
  <c r="Q16" i="15"/>
  <c r="R15" i="15"/>
  <c r="S15" i="13"/>
  <c r="R16" i="13"/>
  <c r="P25" i="16" l="1"/>
  <c r="O26" i="16"/>
  <c r="R16" i="15"/>
  <c r="S15" i="15"/>
  <c r="T15" i="13"/>
  <c r="S16" i="13"/>
  <c r="Q25" i="16" l="1"/>
  <c r="P26" i="16"/>
  <c r="S16" i="15"/>
  <c r="T15" i="15"/>
  <c r="U15" i="13"/>
  <c r="T16" i="13"/>
  <c r="Q26" i="16" l="1"/>
  <c r="R25" i="16"/>
  <c r="U15" i="15"/>
  <c r="T16" i="15"/>
  <c r="V15" i="13"/>
  <c r="U16" i="13"/>
  <c r="R26" i="16" l="1"/>
  <c r="S25" i="16"/>
  <c r="V15" i="15"/>
  <c r="U16" i="15"/>
  <c r="W15" i="13"/>
  <c r="V16" i="13"/>
  <c r="S26" i="16" l="1"/>
  <c r="T25" i="16"/>
  <c r="W15" i="15"/>
  <c r="V16" i="15"/>
  <c r="X15" i="13"/>
  <c r="W16" i="13"/>
  <c r="T26" i="16" l="1"/>
  <c r="U25" i="16"/>
  <c r="X15" i="15"/>
  <c r="W16" i="15"/>
  <c r="Y15" i="13"/>
  <c r="X16" i="13"/>
  <c r="U26" i="16" l="1"/>
  <c r="V25" i="16"/>
  <c r="Y15" i="15"/>
  <c r="X16" i="15"/>
  <c r="Y16" i="13"/>
  <c r="Z15" i="13"/>
  <c r="W25" i="16" l="1"/>
  <c r="V26" i="16"/>
  <c r="Z15" i="15"/>
  <c r="Y16" i="15"/>
  <c r="Z16" i="13"/>
  <c r="AA15" i="13"/>
  <c r="X25" i="16" l="1"/>
  <c r="W26" i="16"/>
  <c r="AA15" i="15"/>
  <c r="Z16" i="15"/>
  <c r="AA16" i="13"/>
  <c r="AB15" i="13"/>
  <c r="Y25" i="16" l="1"/>
  <c r="X26" i="16"/>
  <c r="AB15" i="15"/>
  <c r="AA16" i="15"/>
  <c r="AB16" i="13"/>
  <c r="AC15" i="13"/>
  <c r="Z25" i="16" l="1"/>
  <c r="Y26" i="16"/>
  <c r="AC15" i="15"/>
  <c r="AB16" i="15"/>
  <c r="AC16" i="13"/>
  <c r="B25" i="13"/>
  <c r="Z26" i="16" l="1"/>
  <c r="AA25" i="16"/>
  <c r="AC16" i="15"/>
  <c r="B25" i="15"/>
  <c r="C25" i="13"/>
  <c r="B26" i="13"/>
  <c r="AA26" i="16" l="1"/>
  <c r="AB25" i="16"/>
  <c r="B26" i="15"/>
  <c r="C25" i="15"/>
  <c r="D25" i="13"/>
  <c r="C26" i="13"/>
  <c r="AC25" i="16" l="1"/>
  <c r="AB26" i="16"/>
  <c r="C26" i="15"/>
  <c r="D25" i="15"/>
  <c r="E25" i="13"/>
  <c r="D26" i="13"/>
  <c r="B35" i="16" l="1"/>
  <c r="AC26" i="16"/>
  <c r="D26" i="15"/>
  <c r="E25" i="15"/>
  <c r="F25" i="13"/>
  <c r="E26" i="13"/>
  <c r="C35" i="16" l="1"/>
  <c r="B36" i="16"/>
  <c r="E26" i="15"/>
  <c r="F25" i="15"/>
  <c r="G25" i="13"/>
  <c r="F26" i="13"/>
  <c r="C36" i="16" l="1"/>
  <c r="D35" i="16"/>
  <c r="G25" i="15"/>
  <c r="F26" i="15"/>
  <c r="H25" i="13"/>
  <c r="G26" i="13"/>
  <c r="D36" i="16" l="1"/>
  <c r="E35" i="16"/>
  <c r="H25" i="15"/>
  <c r="G26" i="15"/>
  <c r="I25" i="13"/>
  <c r="H26" i="13"/>
  <c r="E36" i="16" l="1"/>
  <c r="F35" i="16"/>
  <c r="I25" i="15"/>
  <c r="H26" i="15"/>
  <c r="J25" i="13"/>
  <c r="I26" i="13"/>
  <c r="F36" i="16" l="1"/>
  <c r="G35" i="16"/>
  <c r="J25" i="15"/>
  <c r="I26" i="15"/>
  <c r="K25" i="13"/>
  <c r="J26" i="13"/>
  <c r="G36" i="16" l="1"/>
  <c r="H35" i="16"/>
  <c r="K25" i="15"/>
  <c r="J26" i="15"/>
  <c r="K26" i="13"/>
  <c r="L25" i="13"/>
  <c r="I35" i="16" l="1"/>
  <c r="H36" i="16"/>
  <c r="L25" i="15"/>
  <c r="K26" i="15"/>
  <c r="L26" i="13"/>
  <c r="M25" i="13"/>
  <c r="J35" i="16" l="1"/>
  <c r="I36" i="16"/>
  <c r="M25" i="15"/>
  <c r="L26" i="15"/>
  <c r="M26" i="13"/>
  <c r="N25" i="13"/>
  <c r="K35" i="16" l="1"/>
  <c r="J36" i="16"/>
  <c r="N25" i="15"/>
  <c r="M26" i="15"/>
  <c r="N26" i="13"/>
  <c r="O25" i="13"/>
  <c r="L35" i="16" l="1"/>
  <c r="K36" i="16"/>
  <c r="O25" i="15"/>
  <c r="N26" i="15"/>
  <c r="O26" i="13"/>
  <c r="P25" i="13"/>
  <c r="M35" i="16" l="1"/>
  <c r="L36" i="16"/>
  <c r="P25" i="15"/>
  <c r="O26" i="15"/>
  <c r="Q25" i="13"/>
  <c r="P26" i="13"/>
  <c r="N35" i="16" l="1"/>
  <c r="M36" i="16"/>
  <c r="Q25" i="15"/>
  <c r="P26" i="15"/>
  <c r="R25" i="13"/>
  <c r="Q26" i="13"/>
  <c r="O35" i="16" l="1"/>
  <c r="N36" i="16"/>
  <c r="Q26" i="15"/>
  <c r="R25" i="15"/>
  <c r="R26" i="13"/>
  <c r="S25" i="13"/>
  <c r="P35" i="16" l="1"/>
  <c r="O36" i="16"/>
  <c r="R26" i="15"/>
  <c r="S25" i="15"/>
  <c r="T25" i="13"/>
  <c r="S26" i="13"/>
  <c r="Q35" i="16" l="1"/>
  <c r="P36" i="16"/>
  <c r="S26" i="15"/>
  <c r="T25" i="15"/>
  <c r="U25" i="13"/>
  <c r="T26" i="13"/>
  <c r="R35" i="16" l="1"/>
  <c r="Q36" i="16"/>
  <c r="T26" i="15"/>
  <c r="U25" i="15"/>
  <c r="V25" i="13"/>
  <c r="U26" i="13"/>
  <c r="S35" i="16" l="1"/>
  <c r="R36" i="16"/>
  <c r="U26" i="15"/>
  <c r="V25" i="15"/>
  <c r="W25" i="13"/>
  <c r="V26" i="13"/>
  <c r="S36" i="16" l="1"/>
  <c r="T35" i="16"/>
  <c r="W25" i="15"/>
  <c r="V26" i="15"/>
  <c r="X25" i="13"/>
  <c r="W26" i="13"/>
  <c r="T36" i="16" l="1"/>
  <c r="U35" i="16"/>
  <c r="X25" i="15"/>
  <c r="W26" i="15"/>
  <c r="Y25" i="13"/>
  <c r="X26" i="13"/>
  <c r="U36" i="16" l="1"/>
  <c r="V35" i="16"/>
  <c r="Y25" i="15"/>
  <c r="X26" i="15"/>
  <c r="Z25" i="13"/>
  <c r="Y26" i="13"/>
  <c r="V36" i="16" l="1"/>
  <c r="W35" i="16"/>
  <c r="Z25" i="15"/>
  <c r="Y26" i="15"/>
  <c r="AA25" i="13"/>
  <c r="Z26" i="13"/>
  <c r="W36" i="16" l="1"/>
  <c r="X35" i="16"/>
  <c r="AA25" i="15"/>
  <c r="Z26" i="15"/>
  <c r="AA26" i="13"/>
  <c r="AB25" i="13"/>
  <c r="Y35" i="16" l="1"/>
  <c r="X36" i="16"/>
  <c r="AB25" i="15"/>
  <c r="AA26" i="15"/>
  <c r="AB26" i="13"/>
  <c r="AC25" i="13"/>
  <c r="Z35" i="16" l="1"/>
  <c r="Y36" i="16"/>
  <c r="AC25" i="15"/>
  <c r="AB26" i="15"/>
  <c r="AC26" i="13"/>
  <c r="B35" i="13"/>
  <c r="AA35" i="16" l="1"/>
  <c r="Z36" i="16"/>
  <c r="B35" i="15"/>
  <c r="AC26" i="15"/>
  <c r="B36" i="13"/>
  <c r="C35" i="13"/>
  <c r="AB35" i="16" l="1"/>
  <c r="AA36" i="16"/>
  <c r="C35" i="15"/>
  <c r="B36" i="15"/>
  <c r="D35" i="13"/>
  <c r="C36" i="13"/>
  <c r="AC35" i="16" l="1"/>
  <c r="AB36" i="16"/>
  <c r="C36" i="15"/>
  <c r="D35" i="15"/>
  <c r="E35" i="13"/>
  <c r="D36" i="13"/>
  <c r="B45" i="16" l="1"/>
  <c r="AC36" i="16"/>
  <c r="D36" i="15"/>
  <c r="E35" i="15"/>
  <c r="F35" i="13"/>
  <c r="E36" i="13"/>
  <c r="C45" i="16" l="1"/>
  <c r="B46" i="16"/>
  <c r="E36" i="15"/>
  <c r="F35" i="15"/>
  <c r="G35" i="13"/>
  <c r="F36" i="13"/>
  <c r="D45" i="16" l="1"/>
  <c r="C46" i="16"/>
  <c r="F36" i="15"/>
  <c r="G35" i="15"/>
  <c r="H35" i="13"/>
  <c r="G36" i="13"/>
  <c r="E45" i="16" l="1"/>
  <c r="D46" i="16"/>
  <c r="G36" i="15"/>
  <c r="H35" i="15"/>
  <c r="I35" i="13"/>
  <c r="H36" i="13"/>
  <c r="E46" i="16" l="1"/>
  <c r="F45" i="16"/>
  <c r="H36" i="15"/>
  <c r="I35" i="15"/>
  <c r="J35" i="13"/>
  <c r="I36" i="13"/>
  <c r="F46" i="16" l="1"/>
  <c r="G45" i="16"/>
  <c r="J35" i="15"/>
  <c r="I36" i="15"/>
  <c r="K35" i="13"/>
  <c r="J36" i="13"/>
  <c r="G46" i="16" l="1"/>
  <c r="H45" i="16"/>
  <c r="J36" i="15"/>
  <c r="K35" i="15"/>
  <c r="L35" i="13"/>
  <c r="K36" i="13"/>
  <c r="H46" i="16" l="1"/>
  <c r="I45" i="16"/>
  <c r="L35" i="15"/>
  <c r="K36" i="15"/>
  <c r="M35" i="13"/>
  <c r="L36" i="13"/>
  <c r="I46" i="16" l="1"/>
  <c r="J45" i="16"/>
  <c r="M35" i="15"/>
  <c r="L36" i="15"/>
  <c r="N35" i="13"/>
  <c r="M36" i="13"/>
  <c r="K45" i="16" l="1"/>
  <c r="J46" i="16"/>
  <c r="N35" i="15"/>
  <c r="M36" i="15"/>
  <c r="N36" i="13"/>
  <c r="O35" i="13"/>
  <c r="L45" i="16" l="1"/>
  <c r="K46" i="16"/>
  <c r="O35" i="15"/>
  <c r="N36" i="15"/>
  <c r="O36" i="13"/>
  <c r="P35" i="13"/>
  <c r="M45" i="16" l="1"/>
  <c r="L46" i="16"/>
  <c r="P35" i="15"/>
  <c r="O36" i="15"/>
  <c r="P36" i="13"/>
  <c r="Q35" i="13"/>
  <c r="N45" i="16" l="1"/>
  <c r="M46" i="16"/>
  <c r="Q35" i="15"/>
  <c r="P36" i="15"/>
  <c r="Q36" i="13"/>
  <c r="R35" i="13"/>
  <c r="N46" i="16" l="1"/>
  <c r="O45" i="16"/>
  <c r="R35" i="15"/>
  <c r="Q36" i="15"/>
  <c r="R36" i="13"/>
  <c r="S35" i="13"/>
  <c r="P45" i="16" l="1"/>
  <c r="O46" i="16"/>
  <c r="S35" i="15"/>
  <c r="R36" i="15"/>
  <c r="T35" i="13"/>
  <c r="S36" i="13"/>
  <c r="Q45" i="16" l="1"/>
  <c r="P46" i="16"/>
  <c r="S36" i="15"/>
  <c r="T35" i="15"/>
  <c r="U35" i="13"/>
  <c r="T36" i="13"/>
  <c r="R45" i="16" l="1"/>
  <c r="Q46" i="16"/>
  <c r="T36" i="15"/>
  <c r="U35" i="15"/>
  <c r="V35" i="13"/>
  <c r="U36" i="13"/>
  <c r="S45" i="16" l="1"/>
  <c r="R46" i="16"/>
  <c r="U36" i="15"/>
  <c r="V35" i="15"/>
  <c r="W35" i="13"/>
  <c r="V36" i="13"/>
  <c r="T45" i="16" l="1"/>
  <c r="S46" i="16"/>
  <c r="V36" i="15"/>
  <c r="W35" i="15"/>
  <c r="X35" i="13"/>
  <c r="W36" i="13"/>
  <c r="U45" i="16" l="1"/>
  <c r="T46" i="16"/>
  <c r="W36" i="15"/>
  <c r="X35" i="15"/>
  <c r="Y35" i="13"/>
  <c r="X36" i="13"/>
  <c r="U46" i="16" l="1"/>
  <c r="V45" i="16"/>
  <c r="X36" i="15"/>
  <c r="Y35" i="15"/>
  <c r="Z35" i="13"/>
  <c r="Y36" i="13"/>
  <c r="V46" i="16" l="1"/>
  <c r="W45" i="16"/>
  <c r="Z35" i="15"/>
  <c r="Y36" i="15"/>
  <c r="AA35" i="13"/>
  <c r="Z36" i="13"/>
  <c r="W46" i="16" l="1"/>
  <c r="X45" i="16"/>
  <c r="AA35" i="15"/>
  <c r="Z36" i="15"/>
  <c r="AB35" i="13"/>
  <c r="AA36" i="13"/>
  <c r="X46" i="16" l="1"/>
  <c r="Y45" i="16"/>
  <c r="AB35" i="15"/>
  <c r="AA36" i="15"/>
  <c r="AC35" i="13"/>
  <c r="AB36" i="13"/>
  <c r="Y46" i="16" l="1"/>
  <c r="Z45" i="16"/>
  <c r="AC35" i="15"/>
  <c r="AB36" i="15"/>
  <c r="AC36" i="13"/>
  <c r="B45" i="13"/>
  <c r="AA45" i="16" l="1"/>
  <c r="Z46" i="16"/>
  <c r="B45" i="15"/>
  <c r="AC36" i="15"/>
  <c r="B46" i="13"/>
  <c r="C45" i="13"/>
  <c r="AB45" i="16" l="1"/>
  <c r="AA46" i="16"/>
  <c r="C45" i="15"/>
  <c r="B46" i="15"/>
  <c r="C46" i="13"/>
  <c r="D45" i="13"/>
  <c r="AC45" i="16" l="1"/>
  <c r="AB46" i="16"/>
  <c r="D45" i="15"/>
  <c r="C46" i="15"/>
  <c r="D46" i="13"/>
  <c r="E45" i="13"/>
  <c r="B55" i="16" l="1"/>
  <c r="AC46" i="16"/>
  <c r="E45" i="15"/>
  <c r="D46" i="15"/>
  <c r="F45" i="13"/>
  <c r="E46" i="13"/>
  <c r="C55" i="16" l="1"/>
  <c r="B56" i="16"/>
  <c r="E46" i="15"/>
  <c r="F45" i="15"/>
  <c r="G45" i="13"/>
  <c r="F46" i="13"/>
  <c r="D55" i="16" l="1"/>
  <c r="C56" i="16"/>
  <c r="F46" i="15"/>
  <c r="G45" i="15"/>
  <c r="H45" i="13"/>
  <c r="G46" i="13"/>
  <c r="E55" i="16" l="1"/>
  <c r="D56" i="16"/>
  <c r="G46" i="15"/>
  <c r="H45" i="15"/>
  <c r="I45" i="13"/>
  <c r="H46" i="13"/>
  <c r="F55" i="16" l="1"/>
  <c r="E56" i="16"/>
  <c r="H46" i="15"/>
  <c r="I45" i="15"/>
  <c r="J45" i="13"/>
  <c r="I46" i="13"/>
  <c r="G55" i="16" l="1"/>
  <c r="F56" i="16"/>
  <c r="I46" i="15"/>
  <c r="J45" i="15"/>
  <c r="K45" i="13"/>
  <c r="J46" i="13"/>
  <c r="G56" i="16" l="1"/>
  <c r="H55" i="16"/>
  <c r="K45" i="15"/>
  <c r="J46" i="15"/>
  <c r="L45" i="13"/>
  <c r="K46" i="13"/>
  <c r="H56" i="16" l="1"/>
  <c r="I55" i="16"/>
  <c r="L45" i="15"/>
  <c r="K46" i="15"/>
  <c r="M45" i="13"/>
  <c r="L46" i="13"/>
  <c r="I56" i="16" l="1"/>
  <c r="J55" i="16"/>
  <c r="M45" i="15"/>
  <c r="L46" i="15"/>
  <c r="N45" i="13"/>
  <c r="M46" i="13"/>
  <c r="J56" i="16" l="1"/>
  <c r="K55" i="16"/>
  <c r="N45" i="15"/>
  <c r="M46" i="15"/>
  <c r="O45" i="13"/>
  <c r="N46" i="13"/>
  <c r="K56" i="16" l="1"/>
  <c r="L55" i="16"/>
  <c r="O45" i="15"/>
  <c r="N46" i="15"/>
  <c r="P45" i="13"/>
  <c r="O46" i="13"/>
  <c r="M55" i="16" l="1"/>
  <c r="L56" i="16"/>
  <c r="P45" i="15"/>
  <c r="O46" i="15"/>
  <c r="P46" i="13"/>
  <c r="Q45" i="13"/>
  <c r="N55" i="16" l="1"/>
  <c r="M56" i="16"/>
  <c r="Q45" i="15"/>
  <c r="P46" i="15"/>
  <c r="Q46" i="13"/>
  <c r="R45" i="13"/>
  <c r="O55" i="16" l="1"/>
  <c r="N56" i="16"/>
  <c r="R45" i="15"/>
  <c r="Q46" i="15"/>
  <c r="R46" i="13"/>
  <c r="S45" i="13"/>
  <c r="P55" i="16" l="1"/>
  <c r="O56" i="16"/>
  <c r="S45" i="15"/>
  <c r="R46" i="15"/>
  <c r="S46" i="13"/>
  <c r="T45" i="13"/>
  <c r="P56" i="16" l="1"/>
  <c r="Q55" i="16"/>
  <c r="T45" i="15"/>
  <c r="S46" i="15"/>
  <c r="T46" i="13"/>
  <c r="U45" i="13"/>
  <c r="R55" i="16" l="1"/>
  <c r="Q56" i="16"/>
  <c r="U45" i="15"/>
  <c r="T46" i="15"/>
  <c r="V45" i="13"/>
  <c r="U46" i="13"/>
  <c r="S55" i="16" l="1"/>
  <c r="R56" i="16"/>
  <c r="V45" i="15"/>
  <c r="U46" i="15"/>
  <c r="W45" i="13"/>
  <c r="V46" i="13"/>
  <c r="T55" i="16" l="1"/>
  <c r="S56" i="16"/>
  <c r="V46" i="15"/>
  <c r="W45" i="15"/>
  <c r="X45" i="13"/>
  <c r="W46" i="13"/>
  <c r="U55" i="16" l="1"/>
  <c r="T56" i="16"/>
  <c r="W46" i="15"/>
  <c r="X45" i="15"/>
  <c r="Y45" i="13"/>
  <c r="X46" i="13"/>
  <c r="V55" i="16" l="1"/>
  <c r="U56" i="16"/>
  <c r="X46" i="15"/>
  <c r="Y45" i="15"/>
  <c r="Z45" i="13"/>
  <c r="Y46" i="13"/>
  <c r="W55" i="16" l="1"/>
  <c r="V56" i="16"/>
  <c r="Y46" i="15"/>
  <c r="Z45" i="15"/>
  <c r="AA45" i="13"/>
  <c r="Z46" i="13"/>
  <c r="W56" i="16" l="1"/>
  <c r="X55" i="16"/>
  <c r="Z46" i="15"/>
  <c r="AA45" i="15"/>
  <c r="AB45" i="13"/>
  <c r="AA46" i="13"/>
  <c r="X56" i="16" l="1"/>
  <c r="Y55" i="16"/>
  <c r="AB45" i="15"/>
  <c r="AA46" i="15"/>
  <c r="AC45" i="13"/>
  <c r="AB46" i="13"/>
  <c r="Y56" i="16" l="1"/>
  <c r="Z55" i="16"/>
  <c r="AC45" i="15"/>
  <c r="AB46" i="15"/>
  <c r="B55" i="13"/>
  <c r="AC46" i="13"/>
  <c r="Z56" i="16" l="1"/>
  <c r="AA55" i="16"/>
  <c r="B55" i="15"/>
  <c r="AC46" i="15"/>
  <c r="B56" i="13"/>
  <c r="C55" i="13"/>
  <c r="AA56" i="16" l="1"/>
  <c r="AB55" i="16"/>
  <c r="C55" i="15"/>
  <c r="B56" i="15"/>
  <c r="C56" i="13"/>
  <c r="D55" i="13"/>
  <c r="AC55" i="16" l="1"/>
  <c r="AB56" i="16"/>
  <c r="D55" i="15"/>
  <c r="C56" i="15"/>
  <c r="D56" i="13"/>
  <c r="E55" i="13"/>
  <c r="B65" i="16" l="1"/>
  <c r="AC56" i="16"/>
  <c r="E55" i="15"/>
  <c r="D56" i="15"/>
  <c r="E56" i="13"/>
  <c r="F55" i="13"/>
  <c r="C65" i="16" l="1"/>
  <c r="B66" i="16"/>
  <c r="F55" i="15"/>
  <c r="E56" i="15"/>
  <c r="F56" i="13"/>
  <c r="G55" i="13"/>
  <c r="D65" i="16" l="1"/>
  <c r="C66" i="16"/>
  <c r="G55" i="15"/>
  <c r="F56" i="15"/>
  <c r="G56" i="13"/>
  <c r="H55" i="13"/>
  <c r="E65" i="16" l="1"/>
  <c r="D66" i="16"/>
  <c r="G56" i="15"/>
  <c r="H55" i="15"/>
  <c r="I55" i="13"/>
  <c r="H56" i="13"/>
  <c r="F65" i="16" l="1"/>
  <c r="E66" i="16"/>
  <c r="H56" i="15"/>
  <c r="I55" i="15"/>
  <c r="J55" i="13"/>
  <c r="I56" i="13"/>
  <c r="G65" i="16" l="1"/>
  <c r="F66" i="16"/>
  <c r="I56" i="15"/>
  <c r="J55" i="15"/>
  <c r="K55" i="13"/>
  <c r="J56" i="13"/>
  <c r="H65" i="16" l="1"/>
  <c r="G66" i="16"/>
  <c r="J56" i="15"/>
  <c r="K55" i="15"/>
  <c r="L55" i="13"/>
  <c r="K56" i="13"/>
  <c r="I65" i="16" l="1"/>
  <c r="H66" i="16"/>
  <c r="K56" i="15"/>
  <c r="L55" i="15"/>
  <c r="M55" i="13"/>
  <c r="L56" i="13"/>
  <c r="I66" i="16" l="1"/>
  <c r="J65" i="16"/>
  <c r="L56" i="15"/>
  <c r="M55" i="15"/>
  <c r="N55" i="13"/>
  <c r="M56" i="13"/>
  <c r="J66" i="16" l="1"/>
  <c r="K65" i="16"/>
  <c r="N55" i="15"/>
  <c r="M56" i="15"/>
  <c r="O55" i="13"/>
  <c r="N56" i="13"/>
  <c r="K66" i="16" l="1"/>
  <c r="L65" i="16"/>
  <c r="O55" i="15"/>
  <c r="N56" i="15"/>
  <c r="P55" i="13"/>
  <c r="O56" i="13"/>
  <c r="L66" i="16" l="1"/>
  <c r="M65" i="16"/>
  <c r="P55" i="15"/>
  <c r="O56" i="15"/>
  <c r="Q55" i="13"/>
  <c r="P56" i="13"/>
  <c r="M66" i="16" l="1"/>
  <c r="N65" i="16"/>
  <c r="Q55" i="15"/>
  <c r="P56" i="15"/>
  <c r="R55" i="13"/>
  <c r="Q56" i="13"/>
  <c r="O65" i="16" l="1"/>
  <c r="N66" i="16"/>
  <c r="R55" i="15"/>
  <c r="Q56" i="15"/>
  <c r="R56" i="13"/>
  <c r="S55" i="13"/>
  <c r="P65" i="16" l="1"/>
  <c r="O66" i="16"/>
  <c r="S55" i="15"/>
  <c r="R56" i="15"/>
  <c r="S56" i="13"/>
  <c r="T55" i="13"/>
  <c r="Q65" i="16" l="1"/>
  <c r="P66" i="16"/>
  <c r="T55" i="15"/>
  <c r="S56" i="15"/>
  <c r="T56" i="13"/>
  <c r="U55" i="13"/>
  <c r="R65" i="16" l="1"/>
  <c r="Q66" i="16"/>
  <c r="U55" i="15"/>
  <c r="T56" i="15"/>
  <c r="U56" i="13"/>
  <c r="V55" i="13"/>
  <c r="R66" i="16" l="1"/>
  <c r="S65" i="16"/>
  <c r="V55" i="15"/>
  <c r="U56" i="15"/>
  <c r="V56" i="13"/>
  <c r="W55" i="13"/>
  <c r="T65" i="16" l="1"/>
  <c r="S66" i="16"/>
  <c r="W55" i="15"/>
  <c r="V56" i="15"/>
  <c r="W56" i="13"/>
  <c r="X55" i="13"/>
  <c r="U65" i="16" l="1"/>
  <c r="T66" i="16"/>
  <c r="W56" i="15"/>
  <c r="X55" i="15"/>
  <c r="Y55" i="13"/>
  <c r="X56" i="13"/>
  <c r="V65" i="16" l="1"/>
  <c r="U66" i="16"/>
  <c r="X56" i="15"/>
  <c r="Y55" i="15"/>
  <c r="Z55" i="13"/>
  <c r="Y56" i="13"/>
  <c r="W65" i="16" l="1"/>
  <c r="V66" i="16"/>
  <c r="Y56" i="15"/>
  <c r="Z55" i="15"/>
  <c r="AA55" i="13"/>
  <c r="Z56" i="13"/>
  <c r="X65" i="16" l="1"/>
  <c r="W66" i="16"/>
  <c r="Z56" i="15"/>
  <c r="AA55" i="15"/>
  <c r="AB55" i="13"/>
  <c r="AA56" i="13"/>
  <c r="Y65" i="16" l="1"/>
  <c r="X66" i="16"/>
  <c r="AA56" i="15"/>
  <c r="AB55" i="15"/>
  <c r="AC55" i="13"/>
  <c r="AB56" i="13"/>
  <c r="Y66" i="16" l="1"/>
  <c r="Z65" i="16"/>
  <c r="AC55" i="15"/>
  <c r="AB56" i="15"/>
  <c r="B65" i="13"/>
  <c r="AC56" i="13"/>
  <c r="Z66" i="16" l="1"/>
  <c r="AA65" i="16"/>
  <c r="B65" i="15"/>
  <c r="AC56" i="15"/>
  <c r="C65" i="13"/>
  <c r="B66" i="13"/>
  <c r="AA66" i="16" l="1"/>
  <c r="AB65" i="16"/>
  <c r="C65" i="15"/>
  <c r="B66" i="15"/>
  <c r="D65" i="13"/>
  <c r="C66" i="13"/>
  <c r="AB66" i="16" l="1"/>
  <c r="AC65" i="16"/>
  <c r="D65" i="15"/>
  <c r="C66" i="15"/>
  <c r="D66" i="13"/>
  <c r="E65" i="13"/>
  <c r="AC66" i="16" l="1"/>
  <c r="B75" i="16"/>
  <c r="E65" i="15"/>
  <c r="D66" i="15"/>
  <c r="E66" i="13"/>
  <c r="F65" i="13"/>
  <c r="C75" i="16" l="1"/>
  <c r="B76" i="16"/>
  <c r="F65" i="15"/>
  <c r="E66" i="15"/>
  <c r="F66" i="13"/>
  <c r="G65" i="13"/>
  <c r="D75" i="16" l="1"/>
  <c r="C76" i="16"/>
  <c r="G65" i="15"/>
  <c r="H65" i="15" s="1"/>
  <c r="F66" i="15"/>
  <c r="G66" i="13"/>
  <c r="H65" i="13"/>
  <c r="D76" i="16" l="1"/>
  <c r="E75" i="16"/>
  <c r="G66" i="15"/>
  <c r="H66" i="13"/>
  <c r="I65" i="13"/>
  <c r="F75" i="16" l="1"/>
  <c r="E76" i="16"/>
  <c r="I65" i="15"/>
  <c r="H66" i="15"/>
  <c r="J65" i="13"/>
  <c r="I66" i="13"/>
  <c r="G75" i="16" l="1"/>
  <c r="F76" i="16"/>
  <c r="I66" i="15"/>
  <c r="J65" i="15"/>
  <c r="K65" i="13"/>
  <c r="J66" i="13"/>
  <c r="H75" i="16" l="1"/>
  <c r="G76" i="16"/>
  <c r="J66" i="15"/>
  <c r="K65" i="15"/>
  <c r="L65" i="13"/>
  <c r="K66" i="13"/>
  <c r="I75" i="16" l="1"/>
  <c r="H76" i="16"/>
  <c r="K66" i="15"/>
  <c r="L65" i="15"/>
  <c r="M65" i="13"/>
  <c r="L66" i="13"/>
  <c r="J75" i="16" l="1"/>
  <c r="I76" i="16"/>
  <c r="L66" i="15"/>
  <c r="M65" i="15"/>
  <c r="N65" i="13"/>
  <c r="M66" i="13"/>
  <c r="K75" i="16" l="1"/>
  <c r="J76" i="16"/>
  <c r="M66" i="15"/>
  <c r="N65" i="15"/>
  <c r="O65" i="13"/>
  <c r="N66" i="13"/>
  <c r="K76" i="16" l="1"/>
  <c r="L75" i="16"/>
  <c r="O65" i="15"/>
  <c r="N66" i="15"/>
  <c r="P65" i="13"/>
  <c r="O66" i="13"/>
  <c r="L76" i="16" l="1"/>
  <c r="M75" i="16"/>
  <c r="P65" i="15"/>
  <c r="O66" i="15"/>
  <c r="Q65" i="13"/>
  <c r="P66" i="13"/>
  <c r="M76" i="16" l="1"/>
  <c r="N75" i="16"/>
  <c r="Q65" i="15"/>
  <c r="P66" i="15"/>
  <c r="R65" i="13"/>
  <c r="Q66" i="13"/>
  <c r="N76" i="16" l="1"/>
  <c r="O75" i="16"/>
  <c r="R65" i="15"/>
  <c r="Q66" i="15"/>
  <c r="S65" i="13"/>
  <c r="R66" i="13"/>
  <c r="O76" i="16" l="1"/>
  <c r="P75" i="16"/>
  <c r="S65" i="15"/>
  <c r="R66" i="15"/>
  <c r="T65" i="13"/>
  <c r="S66" i="13"/>
  <c r="Q75" i="16" l="1"/>
  <c r="P76" i="16"/>
  <c r="T65" i="15"/>
  <c r="S66" i="15"/>
  <c r="T66" i="13"/>
  <c r="U65" i="13"/>
  <c r="R75" i="16" l="1"/>
  <c r="Q76" i="16"/>
  <c r="U65" i="15"/>
  <c r="T66" i="15"/>
  <c r="U66" i="13"/>
  <c r="V65" i="13"/>
  <c r="S75" i="16" l="1"/>
  <c r="R76" i="16"/>
  <c r="V65" i="15"/>
  <c r="U66" i="15"/>
  <c r="V66" i="13"/>
  <c r="W65" i="13"/>
  <c r="T75" i="16" l="1"/>
  <c r="S76" i="16"/>
  <c r="W65" i="15"/>
  <c r="V66" i="15"/>
  <c r="W66" i="13"/>
  <c r="X65" i="13"/>
  <c r="T76" i="16" l="1"/>
  <c r="U75" i="16"/>
  <c r="X65" i="15"/>
  <c r="W66" i="15"/>
  <c r="X66" i="13"/>
  <c r="Y65" i="13"/>
  <c r="V75" i="16" l="1"/>
  <c r="U76" i="16"/>
  <c r="Y65" i="15"/>
  <c r="X66" i="15"/>
  <c r="Y66" i="13"/>
  <c r="Z65" i="13"/>
  <c r="W75" i="16" l="1"/>
  <c r="V76" i="16"/>
  <c r="Y66" i="15"/>
  <c r="Z65" i="15"/>
  <c r="AA65" i="13"/>
  <c r="Z66" i="13"/>
  <c r="X75" i="16" l="1"/>
  <c r="W76" i="16"/>
  <c r="Z66" i="15"/>
  <c r="AA65" i="15"/>
  <c r="AB65" i="13"/>
  <c r="AA66" i="13"/>
  <c r="Y75" i="16" l="1"/>
  <c r="X76" i="16"/>
  <c r="AA66" i="15"/>
  <c r="AB65" i="15"/>
  <c r="AC65" i="13"/>
  <c r="AB66" i="13"/>
  <c r="Z75" i="16" l="1"/>
  <c r="Y76" i="16"/>
  <c r="AB66" i="15"/>
  <c r="AC65" i="15"/>
  <c r="B75" i="13"/>
  <c r="AC66" i="13"/>
  <c r="AA75" i="16" l="1"/>
  <c r="Z76" i="16"/>
  <c r="AC66" i="15"/>
  <c r="C75" i="13"/>
  <c r="B76" i="13"/>
  <c r="AA76" i="16" l="1"/>
  <c r="AB75" i="16"/>
  <c r="D75" i="13"/>
  <c r="C76" i="13"/>
  <c r="AB76" i="16" l="1"/>
  <c r="AC75" i="16"/>
  <c r="E75" i="13"/>
  <c r="D76" i="13"/>
  <c r="AC76" i="16" l="1"/>
  <c r="B88" i="16"/>
  <c r="F75" i="13"/>
  <c r="E76" i="13"/>
  <c r="C88" i="16" l="1"/>
  <c r="B89" i="16"/>
  <c r="F76" i="13"/>
  <c r="G75" i="13"/>
  <c r="D88" i="16" l="1"/>
  <c r="C89" i="16"/>
  <c r="G76" i="13"/>
  <c r="H75" i="13"/>
  <c r="E88" i="16" l="1"/>
  <c r="D89" i="16"/>
  <c r="H76" i="13"/>
  <c r="I75" i="13"/>
  <c r="F88" i="16" l="1"/>
  <c r="E89" i="16"/>
  <c r="I76" i="13"/>
  <c r="J75" i="13"/>
  <c r="G88" i="16" l="1"/>
  <c r="F89" i="16"/>
  <c r="J76" i="13"/>
  <c r="K75" i="13"/>
  <c r="H88" i="16" l="1"/>
  <c r="G89" i="16"/>
  <c r="L75" i="13"/>
  <c r="K76" i="13"/>
  <c r="I88" i="16" l="1"/>
  <c r="H89" i="16"/>
  <c r="M75" i="13"/>
  <c r="L76" i="13"/>
  <c r="J88" i="16" l="1"/>
  <c r="I89" i="16"/>
  <c r="N75" i="13"/>
  <c r="M76" i="13"/>
  <c r="K88" i="16" l="1"/>
  <c r="J89" i="16"/>
  <c r="O75" i="13"/>
  <c r="N76" i="13"/>
  <c r="L88" i="16" l="1"/>
  <c r="K89" i="16"/>
  <c r="P75" i="13"/>
  <c r="O76" i="13"/>
  <c r="M88" i="16" l="1"/>
  <c r="L89" i="16"/>
  <c r="Q75" i="13"/>
  <c r="P76" i="13"/>
  <c r="M89" i="16" l="1"/>
  <c r="N88" i="16"/>
  <c r="R75" i="13"/>
  <c r="Q76" i="13"/>
  <c r="N89" i="16" l="1"/>
  <c r="O88" i="16"/>
  <c r="S75" i="13"/>
  <c r="R76" i="13"/>
  <c r="O89" i="16" l="1"/>
  <c r="P88" i="16"/>
  <c r="T75" i="13"/>
  <c r="S76" i="13"/>
  <c r="P89" i="16" l="1"/>
  <c r="Q88" i="16"/>
  <c r="U75" i="13"/>
  <c r="T76" i="13"/>
  <c r="Q89" i="16" l="1"/>
  <c r="R88" i="16"/>
  <c r="V75" i="13"/>
  <c r="U76" i="13"/>
  <c r="S88" i="16" l="1"/>
  <c r="R89" i="16"/>
  <c r="V76" i="13"/>
  <c r="W75" i="13"/>
  <c r="T88" i="16" l="1"/>
  <c r="S89" i="16"/>
  <c r="W76" i="13"/>
  <c r="X75" i="13"/>
  <c r="U88" i="16" l="1"/>
  <c r="T89" i="16"/>
  <c r="X76" i="13"/>
  <c r="Y75" i="13"/>
  <c r="V88" i="16" l="1"/>
  <c r="U89" i="16"/>
  <c r="Y76" i="13"/>
  <c r="Z75" i="13"/>
  <c r="V89" i="16" l="1"/>
  <c r="W88" i="16"/>
  <c r="Z76" i="13"/>
  <c r="AA75" i="13"/>
  <c r="X88" i="16" l="1"/>
  <c r="W89" i="16"/>
  <c r="AB75" i="13"/>
  <c r="AA76" i="13"/>
  <c r="Y88" i="16" l="1"/>
  <c r="X89" i="16"/>
  <c r="AC75" i="13"/>
  <c r="AB76" i="13"/>
  <c r="Z88" i="16" l="1"/>
  <c r="Y89" i="16"/>
  <c r="AC76" i="13"/>
  <c r="AA88" i="16" l="1"/>
  <c r="Z89" i="16"/>
  <c r="AB88" i="16" l="1"/>
  <c r="AA89" i="16"/>
  <c r="AC88" i="16" l="1"/>
  <c r="AB89" i="16"/>
  <c r="AC89" i="16" l="1"/>
  <c r="B98" i="16"/>
  <c r="B99" i="16" l="1"/>
  <c r="C98" i="16"/>
  <c r="C99" i="16" l="1"/>
  <c r="D98" i="16"/>
  <c r="E98" i="16" l="1"/>
  <c r="D99" i="16"/>
  <c r="F98" i="16" l="1"/>
  <c r="E99" i="16"/>
  <c r="G98" i="16" l="1"/>
  <c r="F99" i="16"/>
  <c r="H98" i="16" l="1"/>
  <c r="G99" i="16"/>
  <c r="H99" i="16" l="1"/>
  <c r="I98" i="16"/>
  <c r="J98" i="16" l="1"/>
  <c r="I99" i="16"/>
  <c r="K98" i="16" l="1"/>
  <c r="J99" i="16"/>
  <c r="L98" i="16" l="1"/>
  <c r="K99" i="16"/>
  <c r="M98" i="16" l="1"/>
  <c r="L99" i="16"/>
  <c r="N98" i="16" l="1"/>
  <c r="M99" i="16"/>
  <c r="O98" i="16" l="1"/>
  <c r="N99" i="16"/>
  <c r="O99" i="16" l="1"/>
  <c r="P98" i="16"/>
  <c r="P99" i="16" l="1"/>
  <c r="Q98" i="16"/>
  <c r="Q99" i="16" l="1"/>
  <c r="R98" i="16"/>
  <c r="R99" i="16" l="1"/>
  <c r="S98" i="16"/>
  <c r="S99" i="16" l="1"/>
  <c r="T98" i="16"/>
  <c r="U98" i="16" l="1"/>
  <c r="T99" i="16"/>
  <c r="V98" i="16" l="1"/>
  <c r="U99" i="16"/>
  <c r="W98" i="16" l="1"/>
  <c r="V99" i="16"/>
  <c r="X98" i="16" l="1"/>
  <c r="W99" i="16"/>
  <c r="X99" i="16" l="1"/>
  <c r="Y98" i="16"/>
  <c r="Z98" i="16" l="1"/>
  <c r="Y99" i="16"/>
  <c r="AA98" i="16" l="1"/>
  <c r="Z99" i="16"/>
  <c r="AB98" i="16" l="1"/>
  <c r="AA99" i="16"/>
  <c r="AC98" i="16" l="1"/>
  <c r="AB99" i="16"/>
  <c r="AC99" i="16" l="1"/>
  <c r="B108" i="16"/>
  <c r="B109" i="16" l="1"/>
  <c r="C108" i="16"/>
  <c r="D108" i="16" l="1"/>
  <c r="C109" i="16"/>
  <c r="E108" i="16" l="1"/>
  <c r="D109" i="16"/>
  <c r="F108" i="16" l="1"/>
  <c r="E109" i="16"/>
  <c r="G108" i="16" l="1"/>
  <c r="F109" i="16"/>
  <c r="H108" i="16" l="1"/>
  <c r="G109" i="16"/>
  <c r="I108" i="16" l="1"/>
  <c r="H109" i="16"/>
  <c r="J108" i="16" l="1"/>
  <c r="I109" i="16"/>
  <c r="K108" i="16" l="1"/>
  <c r="J109" i="16"/>
  <c r="K109" i="16" l="1"/>
  <c r="L108" i="16"/>
  <c r="M108" i="16" l="1"/>
  <c r="L109" i="16"/>
  <c r="M109" i="16" l="1"/>
  <c r="N108" i="16"/>
  <c r="N109" i="16" l="1"/>
  <c r="O108" i="16"/>
  <c r="O109" i="16" l="1"/>
  <c r="P108" i="16"/>
  <c r="P109" i="16" l="1"/>
  <c r="Q108" i="16"/>
  <c r="Q109" i="16" l="1"/>
  <c r="R108" i="16"/>
  <c r="R109" i="16" l="1"/>
  <c r="S108" i="16"/>
  <c r="T108" i="16" l="1"/>
  <c r="S109" i="16"/>
  <c r="U108" i="16" l="1"/>
  <c r="T109" i="16"/>
  <c r="V108" i="16" l="1"/>
  <c r="U109" i="16"/>
  <c r="W108" i="16" l="1"/>
  <c r="V109" i="16"/>
  <c r="X108" i="16" l="1"/>
  <c r="W109" i="16"/>
  <c r="Y108" i="16" l="1"/>
  <c r="X109" i="16"/>
  <c r="Y109" i="16" l="1"/>
  <c r="Z108" i="16"/>
  <c r="AA108" i="16" l="1"/>
  <c r="Z109" i="16"/>
  <c r="AB108" i="16" l="1"/>
  <c r="AA109" i="16"/>
  <c r="AC108" i="16" l="1"/>
  <c r="AB109" i="16"/>
  <c r="AC109" i="16" l="1"/>
  <c r="B118" i="16"/>
  <c r="B119" i="16" l="1"/>
  <c r="C118" i="16"/>
  <c r="C119" i="16" l="1"/>
  <c r="D118" i="16"/>
  <c r="E118" i="16" l="1"/>
  <c r="D119" i="16"/>
  <c r="F118" i="16" l="1"/>
  <c r="E119" i="16"/>
  <c r="G118" i="16" l="1"/>
  <c r="F119" i="16"/>
  <c r="H118" i="16" l="1"/>
  <c r="G119" i="16"/>
  <c r="I118" i="16" l="1"/>
  <c r="H119" i="16"/>
  <c r="J118" i="16" l="1"/>
  <c r="I119" i="16"/>
  <c r="K118" i="16" l="1"/>
  <c r="J119" i="16"/>
  <c r="L118" i="16" l="1"/>
  <c r="K119" i="16"/>
  <c r="M118" i="16" l="1"/>
  <c r="L119" i="16"/>
  <c r="N118" i="16" l="1"/>
  <c r="M119" i="16"/>
  <c r="O118" i="16" l="1"/>
  <c r="N119" i="16"/>
  <c r="O119" i="16" l="1"/>
  <c r="P118" i="16"/>
  <c r="P119" i="16" l="1"/>
  <c r="Q118" i="16"/>
  <c r="Q119" i="16" l="1"/>
  <c r="R118" i="16"/>
  <c r="R119" i="16" l="1"/>
  <c r="S118" i="16"/>
  <c r="S119" i="16" l="1"/>
  <c r="T118" i="16"/>
  <c r="U118" i="16" l="1"/>
  <c r="T119" i="16"/>
  <c r="V118" i="16" l="1"/>
  <c r="U119" i="16"/>
  <c r="W118" i="16" l="1"/>
  <c r="V119" i="16"/>
  <c r="X118" i="16" l="1"/>
  <c r="W119" i="16"/>
  <c r="Y118" i="16" l="1"/>
  <c r="X119" i="16"/>
  <c r="Z118" i="16" l="1"/>
  <c r="Y119" i="16"/>
  <c r="AA118" i="16" l="1"/>
  <c r="Z119" i="16"/>
  <c r="AB118" i="16" l="1"/>
  <c r="AA119" i="16"/>
  <c r="AC118" i="16" l="1"/>
  <c r="AB119" i="16"/>
  <c r="AC119" i="16" l="1"/>
  <c r="B128" i="16"/>
  <c r="C128" i="16" l="1"/>
  <c r="B129" i="16"/>
  <c r="D128" i="16" l="1"/>
  <c r="C129" i="16"/>
  <c r="E128" i="16" l="1"/>
  <c r="D129" i="16"/>
  <c r="F128" i="16" l="1"/>
  <c r="E129" i="16"/>
  <c r="G128" i="16" l="1"/>
  <c r="F129" i="16"/>
  <c r="H128" i="16" l="1"/>
  <c r="G129" i="16"/>
  <c r="H129" i="16" l="1"/>
  <c r="I128" i="16"/>
  <c r="J128" i="16" l="1"/>
  <c r="I129" i="16"/>
  <c r="K128" i="16" l="1"/>
  <c r="J129" i="16"/>
  <c r="K129" i="16" l="1"/>
  <c r="L128" i="16"/>
  <c r="L129" i="16" l="1"/>
  <c r="M128" i="16"/>
  <c r="M129" i="16" l="1"/>
  <c r="N128" i="16"/>
  <c r="O128" i="16" l="1"/>
  <c r="N129" i="16"/>
  <c r="O129" i="16" l="1"/>
  <c r="P128" i="16"/>
  <c r="Q128" i="16" l="1"/>
  <c r="P129" i="16"/>
  <c r="R128" i="16" l="1"/>
  <c r="Q129" i="16"/>
  <c r="S128" i="16" l="1"/>
  <c r="R129" i="16"/>
  <c r="T128" i="16" l="1"/>
  <c r="S129" i="16"/>
  <c r="U128" i="16" l="1"/>
  <c r="T129" i="16"/>
  <c r="V128" i="16" l="1"/>
  <c r="U129" i="16"/>
  <c r="W128" i="16" l="1"/>
  <c r="V129" i="16"/>
  <c r="W129" i="16" l="1"/>
  <c r="X128" i="16"/>
  <c r="Y128" i="16" l="1"/>
  <c r="X129" i="16"/>
  <c r="Y129" i="16" l="1"/>
  <c r="Z128" i="16"/>
  <c r="AA128" i="16" l="1"/>
  <c r="Z129" i="16"/>
  <c r="AA129" i="16" l="1"/>
  <c r="AB128" i="16"/>
  <c r="AB129" i="16" l="1"/>
  <c r="AC128" i="16"/>
  <c r="AC129" i="16" l="1"/>
  <c r="B138" i="16"/>
  <c r="C138" i="16" l="1"/>
  <c r="B139" i="16"/>
  <c r="D138" i="16" l="1"/>
  <c r="C139" i="16"/>
  <c r="E138" i="16" l="1"/>
  <c r="D139" i="16"/>
  <c r="F138" i="16" l="1"/>
  <c r="E139" i="16"/>
  <c r="G138" i="16" l="1"/>
  <c r="F139" i="16"/>
  <c r="H138" i="16" l="1"/>
  <c r="G139" i="16"/>
  <c r="I138" i="16" l="1"/>
  <c r="H139" i="16"/>
  <c r="J138" i="16" l="1"/>
  <c r="I139" i="16"/>
  <c r="K138" i="16" l="1"/>
  <c r="J139" i="16"/>
  <c r="L138" i="16" l="1"/>
  <c r="K139" i="16"/>
  <c r="M138" i="16" l="1"/>
  <c r="L139" i="16"/>
  <c r="M139" i="16" l="1"/>
  <c r="N138" i="16"/>
  <c r="N139" i="16" l="1"/>
  <c r="O138" i="16"/>
  <c r="O139" i="16" l="1"/>
  <c r="P138" i="16"/>
  <c r="P139" i="16" l="1"/>
  <c r="Q138" i="16"/>
  <c r="Q139" i="16" l="1"/>
  <c r="R138" i="16"/>
  <c r="S138" i="16" l="1"/>
  <c r="R139" i="16"/>
  <c r="T138" i="16" l="1"/>
  <c r="S139" i="16"/>
  <c r="U138" i="16" l="1"/>
  <c r="T139" i="16"/>
  <c r="V138" i="16" l="1"/>
  <c r="U139" i="16"/>
  <c r="W138" i="16" l="1"/>
  <c r="V139" i="16"/>
  <c r="X138" i="16" l="1"/>
  <c r="W139" i="16"/>
  <c r="Y138" i="16" l="1"/>
  <c r="X139" i="16"/>
  <c r="Z138" i="16" l="1"/>
  <c r="Y139" i="16"/>
  <c r="Z139" i="16" l="1"/>
  <c r="AA138" i="16"/>
  <c r="AA139" i="16" l="1"/>
  <c r="AB138" i="16"/>
  <c r="AC138" i="16" l="1"/>
  <c r="AB139" i="16"/>
  <c r="AC139" i="16" l="1"/>
</calcChain>
</file>

<file path=xl/sharedStrings.xml><?xml version="1.0" encoding="utf-8"?>
<sst xmlns="http://schemas.openxmlformats.org/spreadsheetml/2006/main" count="441" uniqueCount="49">
  <si>
    <t>日</t>
    <rPh sb="0" eb="1">
      <t>ニチ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</si>
  <si>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</si>
  <si>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</si>
  <si>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</si>
  <si>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／</t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</si>
  <si>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</si>
  <si>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閉所日数</t>
    <rPh sb="0" eb="2">
      <t>ヘイショ</t>
    </rPh>
    <rPh sb="2" eb="4">
      <t>ニッスウ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</si>
  <si>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</si>
  <si>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</si>
  <si>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</si>
  <si>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</si>
  <si>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</si>
  <si>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行事</t>
    <phoneticPr fontId="1"/>
  </si>
  <si>
    <t>休</t>
  </si>
  <si>
    <t>休</t>
    <rPh sb="0" eb="1">
      <t>ヤス</t>
    </rPh>
    <phoneticPr fontId="1"/>
  </si>
  <si>
    <t>休日</t>
    <rPh sb="0" eb="2">
      <t>キュウジツ</t>
    </rPh>
    <phoneticPr fontId="1"/>
  </si>
  <si>
    <t>工事名</t>
    <rPh sb="0" eb="3">
      <t>コウジメイ</t>
    </rPh>
    <phoneticPr fontId="1"/>
  </si>
  <si>
    <t>工期</t>
    <rPh sb="0" eb="1">
      <t>コウ</t>
    </rPh>
    <rPh sb="1" eb="2">
      <t>キ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</si>
  <si>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</si>
  <si>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</si>
  <si>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</si>
  <si>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</si>
  <si>
    <t>対象期間</t>
    <phoneticPr fontId="1"/>
  </si>
  <si>
    <t>閉所日数</t>
    <phoneticPr fontId="1"/>
  </si>
  <si>
    <t>現場閉所率</t>
    <phoneticPr fontId="1"/>
  </si>
  <si>
    <t>工事年度及び
工事番号</t>
    <rPh sb="0" eb="2">
      <t>コウジ</t>
    </rPh>
    <rPh sb="2" eb="4">
      <t>ネンド</t>
    </rPh>
    <rPh sb="4" eb="5">
      <t>オヨ</t>
    </rPh>
    <rPh sb="7" eb="9">
      <t>コウジ</t>
    </rPh>
    <rPh sb="9" eb="11">
      <t>バンゴウ</t>
    </rPh>
    <phoneticPr fontId="1"/>
  </si>
  <si>
    <t>現場閉所計</t>
    <phoneticPr fontId="1"/>
  </si>
  <si>
    <t>現場閉所累計</t>
    <phoneticPr fontId="1"/>
  </si>
  <si>
    <t>休日（現場閉所）取得実績表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ジッセキ</t>
    </rPh>
    <rPh sb="12" eb="13">
      <t>ヒョウ</t>
    </rPh>
    <phoneticPr fontId="1"/>
  </si>
  <si>
    <t>（別紙2）</t>
    <phoneticPr fontId="1"/>
  </si>
  <si>
    <t>対象日数</t>
    <rPh sb="0" eb="2">
      <t>タイショウ</t>
    </rPh>
    <rPh sb="2" eb="4">
      <t>ニッスウ</t>
    </rPh>
    <phoneticPr fontId="1"/>
  </si>
  <si>
    <t>閉所率</t>
    <rPh sb="0" eb="2">
      <t>ヘイショ</t>
    </rPh>
    <rPh sb="2" eb="3">
      <t>リツ</t>
    </rPh>
    <phoneticPr fontId="1"/>
  </si>
  <si>
    <t>実績</t>
    <rPh sb="0" eb="2">
      <t>ジッセキ</t>
    </rPh>
    <phoneticPr fontId="1"/>
  </si>
  <si>
    <t>夏休</t>
    <rPh sb="0" eb="2">
      <t>ナツヤス</t>
    </rPh>
    <phoneticPr fontId="1"/>
  </si>
  <si>
    <t>○○○○○○○○○○○○工事</t>
    <phoneticPr fontId="1"/>
  </si>
  <si>
    <t>完成日</t>
    <rPh sb="0" eb="2">
      <t>カンセイ</t>
    </rPh>
    <rPh sb="2" eb="3">
      <t>ビ</t>
    </rPh>
    <phoneticPr fontId="2"/>
  </si>
  <si>
    <t>※１工事着手日：始期日以降に準備工事（現場事務所の建設・測量等）、工場製作を含む工事における工場製作工に着手した日</t>
    <phoneticPr fontId="1"/>
  </si>
  <si>
    <t>工事着手</t>
    <rPh sb="0" eb="2">
      <t>コウジ</t>
    </rPh>
    <rPh sb="2" eb="4">
      <t>チャクシュ</t>
    </rPh>
    <phoneticPr fontId="2"/>
  </si>
  <si>
    <t>28日換算</t>
    <rPh sb="2" eb="3">
      <t>ヒ</t>
    </rPh>
    <rPh sb="3" eb="5">
      <t>カンサン</t>
    </rPh>
    <phoneticPr fontId="1"/>
  </si>
  <si>
    <t>現場完成</t>
    <rPh sb="0" eb="2">
      <t>ゲンバ</t>
    </rPh>
    <rPh sb="2" eb="4">
      <t>カンセイ</t>
    </rPh>
    <phoneticPr fontId="2"/>
  </si>
  <si>
    <t>※２現場完成日：工事施工範囲内で全ての作業（後片付けを含む）が完了した日
　　　　　　　　　  （工事現場事務所は工事施工範囲外に設置するため、ここで言う後片付けの対象に含まない）</t>
    <rPh sb="2" eb="4">
      <t>ゲンバ</t>
    </rPh>
    <rPh sb="4" eb="6">
      <t>カンセイ</t>
    </rPh>
    <phoneticPr fontId="1"/>
  </si>
  <si>
    <t>別紙2</t>
    <phoneticPr fontId="1"/>
  </si>
  <si>
    <t>完全週休2日達成</t>
  </si>
  <si>
    <t>完全週休2日未達成</t>
  </si>
  <si>
    <t>　</t>
  </si>
  <si>
    <t>協休</t>
  </si>
  <si>
    <t>協休</t>
    <rPh sb="0" eb="1">
      <t>キョウ</t>
    </rPh>
    <rPh sb="1" eb="2">
      <t>キュウ</t>
    </rPh>
    <phoneticPr fontId="1"/>
  </si>
  <si>
    <t>事前に協議した休み</t>
    <rPh sb="0" eb="2">
      <t>ジゼン</t>
    </rPh>
    <rPh sb="3" eb="5">
      <t>キョウギ</t>
    </rPh>
    <rPh sb="7" eb="8">
      <t>ヤス</t>
    </rPh>
    <phoneticPr fontId="1"/>
  </si>
  <si>
    <t>令和8年度　○○　第1号</t>
    <rPh sb="3" eb="5">
      <t>ネンド</t>
    </rPh>
    <rPh sb="9" eb="10">
      <t>ダイ</t>
    </rPh>
    <rPh sb="11" eb="12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</si>
</sst>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m/d"/>
    <numFmt numFmtId="179" formatCode="0.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7" borderId="0" xfId="0" applyFill="1">
      <alignment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178" fontId="9" fillId="0" borderId="3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8" borderId="2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8" fillId="9" borderId="22" xfId="0" applyFont="1" applyFill="1" applyBorder="1" applyAlignment="1">
      <alignment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4" xfId="0" applyFont="1" applyFill="1" applyBorder="1">
      <alignment vertical="center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0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178" fontId="9" fillId="10" borderId="35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4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6" fillId="0" borderId="0" xfId="0" applyFont="1" applyAlignment="1"/>
    <xf numFmtId="0" fontId="10" fillId="0" borderId="14" xfId="0" applyFont="1" applyBorder="1">
      <alignment vertical="center"/>
    </xf>
    <xf numFmtId="0" fontId="10" fillId="0" borderId="0" xfId="0" applyFont="1" applyBorder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textRotation="255"/>
    </xf>
    <xf numFmtId="0" fontId="0" fillId="0" borderId="29" xfId="0" applyFont="1" applyFill="1" applyBorder="1" applyAlignment="1">
      <alignment horizontal="center" vertical="center" textRotation="255"/>
    </xf>
    <xf numFmtId="0" fontId="0" fillId="0" borderId="30" xfId="0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5" borderId="7" xfId="1" applyNumberFormat="1" applyFont="1" applyFill="1" applyBorder="1" applyAlignment="1">
      <alignment horizontal="center" vertical="center"/>
    </xf>
    <xf numFmtId="177" fontId="6" fillId="5" borderId="25" xfId="1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textRotation="255"/>
    </xf>
    <xf numFmtId="0" fontId="5" fillId="2" borderId="30" xfId="0" applyFont="1" applyFill="1" applyBorder="1" applyAlignment="1">
      <alignment horizontal="center" vertical="center" textRotation="255"/>
    </xf>
    <xf numFmtId="0" fontId="0" fillId="3" borderId="11" xfId="0" applyFill="1" applyBorder="1" applyAlignment="1">
      <alignment horizontal="center" vertical="center" textRotation="255"/>
    </xf>
    <xf numFmtId="0" fontId="0" fillId="3" borderId="12" xfId="0" applyFill="1" applyBorder="1" applyAlignment="1">
      <alignment horizontal="center" vertical="center" textRotation="255"/>
    </xf>
    <xf numFmtId="0" fontId="0" fillId="3" borderId="13" xfId="0" applyFill="1" applyBorder="1" applyAlignment="1">
      <alignment horizontal="center" vertical="center" textRotation="255"/>
    </xf>
    <xf numFmtId="0" fontId="0" fillId="4" borderId="8" xfId="0" applyFill="1" applyBorder="1" applyAlignment="1">
      <alignment horizontal="center" vertical="center" textRotation="255"/>
    </xf>
    <xf numFmtId="0" fontId="0" fillId="4" borderId="9" xfId="0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10" borderId="28" xfId="0" applyFont="1" applyFill="1" applyBorder="1" applyAlignment="1">
      <alignment horizontal="center" vertical="center" textRotation="255"/>
    </xf>
    <xf numFmtId="0" fontId="0" fillId="10" borderId="29" xfId="0" applyFont="1" applyFill="1" applyBorder="1" applyAlignment="1">
      <alignment horizontal="center" vertical="center" textRotation="255"/>
    </xf>
    <xf numFmtId="0" fontId="0" fillId="10" borderId="30" xfId="0" applyFont="1" applyFill="1" applyBorder="1" applyAlignment="1">
      <alignment horizontal="center" vertical="center" textRotation="255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177" fontId="6" fillId="5" borderId="46" xfId="1" applyNumberFormat="1" applyFont="1" applyFill="1" applyBorder="1" applyAlignment="1">
      <alignment horizontal="center" vertical="center"/>
    </xf>
    <xf numFmtId="177" fontId="6" fillId="5" borderId="47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30"/>
    </xf>
    <xf numFmtId="0" fontId="2" fillId="0" borderId="0" xfId="0" applyFont="1" applyAlignment="1">
      <alignment horizontal="center" vertical="center"/>
    </xf>
    <xf numFmtId="0" fontId="8" fillId="9" borderId="1" xfId="0" applyFont="1" applyFill="1" applyBorder="1" applyAlignment="1">
      <alignment horizontal="distributed" vertical="center" wrapText="1"/>
    </xf>
    <xf numFmtId="0" fontId="8" fillId="8" borderId="22" xfId="0" applyFont="1" applyFill="1" applyBorder="1" applyAlignment="1">
      <alignment horizontal="left" vertical="center"/>
    </xf>
    <xf numFmtId="0" fontId="8" fillId="8" borderId="23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8" fillId="8" borderId="15" xfId="0" applyFont="1" applyFill="1" applyBorder="1" applyAlignment="1">
      <alignment horizontal="left" vertical="center"/>
    </xf>
    <xf numFmtId="0" fontId="8" fillId="8" borderId="14" xfId="0" applyFont="1" applyFill="1" applyBorder="1" applyAlignment="1">
      <alignment horizontal="left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17" xfId="0" applyFont="1" applyFill="1" applyBorder="1" applyAlignment="1">
      <alignment horizontal="left" vertical="center"/>
    </xf>
    <xf numFmtId="0" fontId="8" fillId="8" borderId="18" xfId="0" applyFont="1" applyFill="1" applyBorder="1" applyAlignment="1">
      <alignment horizontal="left" vertical="center"/>
    </xf>
    <xf numFmtId="0" fontId="8" fillId="8" borderId="19" xfId="0" applyFont="1" applyFill="1" applyBorder="1" applyAlignment="1">
      <alignment horizontal="left" vertical="center"/>
    </xf>
    <xf numFmtId="0" fontId="8" fillId="9" borderId="15" xfId="0" applyFont="1" applyFill="1" applyBorder="1" applyAlignment="1">
      <alignment horizontal="distributed" vertical="center" wrapText="1"/>
    </xf>
    <xf numFmtId="0" fontId="8" fillId="9" borderId="14" xfId="0" applyFont="1" applyFill="1" applyBorder="1" applyAlignment="1">
      <alignment horizontal="distributed" vertical="center" wrapText="1"/>
    </xf>
    <xf numFmtId="0" fontId="8" fillId="9" borderId="16" xfId="0" applyFont="1" applyFill="1" applyBorder="1" applyAlignment="1">
      <alignment horizontal="distributed" vertical="center" wrapText="1"/>
    </xf>
    <xf numFmtId="0" fontId="8" fillId="9" borderId="17" xfId="0" applyFont="1" applyFill="1" applyBorder="1" applyAlignment="1">
      <alignment horizontal="distributed" vertical="center" wrapText="1"/>
    </xf>
    <xf numFmtId="0" fontId="8" fillId="9" borderId="18" xfId="0" applyFont="1" applyFill="1" applyBorder="1" applyAlignment="1">
      <alignment horizontal="distributed" vertical="center" wrapText="1"/>
    </xf>
    <xf numFmtId="0" fontId="8" fillId="9" borderId="19" xfId="0" applyFont="1" applyFill="1" applyBorder="1" applyAlignment="1">
      <alignment horizontal="distributed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center" vertical="center"/>
    </xf>
    <xf numFmtId="176" fontId="11" fillId="0" borderId="45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77" fontId="12" fillId="0" borderId="43" xfId="1" applyNumberFormat="1" applyFont="1" applyBorder="1" applyAlignment="1">
      <alignment horizontal="center" vertical="center"/>
    </xf>
    <xf numFmtId="177" fontId="12" fillId="0" borderId="42" xfId="1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76" fontId="11" fillId="0" borderId="40" xfId="0" applyNumberFormat="1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9" fontId="11" fillId="0" borderId="40" xfId="0" applyNumberFormat="1" applyFont="1" applyBorder="1" applyAlignment="1">
      <alignment horizontal="center" vertical="center"/>
    </xf>
    <xf numFmtId="179" fontId="11" fillId="0" borderId="37" xfId="0" applyNumberFormat="1" applyFont="1" applyBorder="1" applyAlignment="1">
      <alignment horizontal="center" vertical="center"/>
    </xf>
    <xf numFmtId="177" fontId="12" fillId="0" borderId="40" xfId="1" applyNumberFormat="1" applyFont="1" applyBorder="1" applyAlignment="1">
      <alignment horizontal="center" vertical="center"/>
    </xf>
    <xf numFmtId="177" fontId="12" fillId="0" borderId="27" xfId="1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74">
    <dxf>
      <font>
        <color auto="1"/>
      </font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auto="1"/>
      </font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auto="1"/>
      </font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  <color rgb="FFFFFF99"/>
      <color rgb="FF99FF99"/>
      <color rgb="FF99FF66"/>
      <color rgb="FF66FF33"/>
      <color rgb="FF66CCFF"/>
      <color rgb="FF0000FF"/>
      <color rgb="FF7CD7F4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173344</xdr:colOff>
      <xdr:row>8</xdr:row>
      <xdr:rowOff>18514</xdr:rowOff>
    </xdr:from>
    <xdr:to>
      <xdr:col>22</xdr:col>
      <xdr:colOff>60938</xdr:colOff>
      <xdr:row>11</xdr:row>
      <xdr:rowOff>67234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FCEB65-1769-4498-BD50-B5E78C2E3C88}"/>
            </a:ext>
          </a:extLst>
        </xdr:cNvPr>
        <xdr:cNvSpPr txBox="1"/>
      </xdr:nvSpPr>
      <xdr:spPr>
        <a:xfrm>
          <a:off x="4935844" y="1800249"/>
          <a:ext cx="3921712" cy="58660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</a:t>
          </a:r>
          <a:r>
            <a:rPr kumimoji="1" lang="ja-JP" altLang="en-US" sz="1200"/>
            <a:t>閉所の割合　≧　</a:t>
          </a:r>
          <a:r>
            <a:rPr kumimoji="1" lang="en-US" altLang="ja-JP" sz="1200"/>
            <a:t>28.5</a:t>
          </a:r>
          <a:r>
            <a:rPr kumimoji="1" lang="ja-JP" altLang="en-US" sz="1200"/>
            <a:t>　　</a:t>
          </a:r>
          <a:r>
            <a:rPr kumimoji="1" lang="en-US" altLang="ja-JP" sz="1200"/>
            <a:t>4</a:t>
          </a:r>
          <a:r>
            <a:rPr kumimoji="1" lang="ja-JP" altLang="en-US" sz="1200"/>
            <a:t>週</a:t>
          </a:r>
          <a:r>
            <a:rPr kumimoji="1" lang="en-US" altLang="ja-JP" sz="1200"/>
            <a:t>8</a:t>
          </a:r>
          <a:r>
            <a:rPr kumimoji="1" lang="ja-JP" altLang="en-US" sz="1200"/>
            <a:t>休以上達成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269328</xdr:colOff>
      <xdr:row>0</xdr:row>
      <xdr:rowOff>0</xdr:rowOff>
    </xdr:from>
    <xdr:to>
      <xdr:col>5</xdr:col>
      <xdr:colOff>308740</xdr:colOff>
      <xdr:row>1</xdr:row>
      <xdr:rowOff>52552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EF54BB-F417-7A7E-A6E5-055F82A3AC4E}"/>
            </a:ext>
          </a:extLst>
        </xdr:cNvPr>
        <xdr:cNvSpPr txBox="1"/>
      </xdr:nvSpPr>
      <xdr:spPr>
        <a:xfrm>
          <a:off x="591207" y="0"/>
          <a:ext cx="1642240" cy="354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（記入例）</a:t>
          </a:r>
        </a:p>
      </xdr:txBody>
    </xdr:sp>
    <xdr:clientData/>
  </xdr:twoCellAnchor>
  <xdr:twoCellAnchor>
    <xdr:from>
      <xdr:col>7</xdr:col>
      <xdr:colOff>168089</xdr:colOff>
      <xdr:row>66</xdr:row>
      <xdr:rowOff>123266</xdr:rowOff>
    </xdr:from>
    <xdr:to>
      <xdr:col>19</xdr:col>
      <xdr:colOff>179294</xdr:colOff>
      <xdr:row>69</xdr:row>
      <xdr:rowOff>151812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7B4E62A-B862-4142-BB3A-F17ADE3A767F}"/>
            </a:ext>
          </a:extLst>
        </xdr:cNvPr>
        <xdr:cNvSpPr/>
      </xdr:nvSpPr>
      <xdr:spPr>
        <a:xfrm>
          <a:off x="2913530" y="14007354"/>
          <a:ext cx="4852146" cy="6672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latin typeface="+mj-ea"/>
              <a:ea typeface="+mj-ea"/>
            </a:rPr>
            <a:t>対　象　外 </a:t>
          </a:r>
          <a:endParaRPr kumimoji="1" lang="en-US" altLang="ja-JP" sz="1200" b="0">
            <a:latin typeface="+mj-ea"/>
            <a:ea typeface="+mj-ea"/>
          </a:endParaRPr>
        </a:p>
        <a:p>
          <a:pPr algn="ctr"/>
          <a:r>
            <a:rPr kumimoji="1" lang="ja-JP" altLang="en-US" sz="1200" b="0">
              <a:latin typeface="+mj-ea"/>
              <a:ea typeface="+mj-ea"/>
            </a:rPr>
            <a:t>（</a:t>
          </a:r>
          <a:r>
            <a:rPr lang="ja-JP" altLang="ja-JP" sz="1200" b="0" i="0" baseline="0">
              <a:solidFill>
                <a:schemeClr val="lt1"/>
              </a:solidFill>
              <a:effectLst/>
              <a:latin typeface="+mj-ea"/>
              <a:ea typeface="+mj-ea"/>
              <a:cs typeface="+mn-cs"/>
            </a:rPr>
            <a:t>現場完成日直前の１期間の末日までを対象とする。</a:t>
          </a:r>
          <a:r>
            <a:rPr kumimoji="1" lang="ja-JP" altLang="en-US" sz="1200" b="0">
              <a:latin typeface="+mj-ea"/>
              <a:ea typeface="+mj-ea"/>
            </a:rPr>
            <a:t>）</a:t>
          </a:r>
        </a:p>
      </xdr:txBody>
    </xdr:sp>
    <xdr:clientData/>
  </xdr:twoCellAnchor>
  <xdr:twoCellAnchor>
    <xdr:from>
      <xdr:col>21</xdr:col>
      <xdr:colOff>11206</xdr:colOff>
      <xdr:row>49</xdr:row>
      <xdr:rowOff>3152</xdr:rowOff>
    </xdr:from>
    <xdr:to>
      <xdr:col>23</xdr:col>
      <xdr:colOff>392206</xdr:colOff>
      <xdr:row>49</xdr:row>
      <xdr:rowOff>3152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370E78F-5D51-488C-AE84-FAEA2756B015}"/>
            </a:ext>
          </a:extLst>
        </xdr:cNvPr>
        <xdr:cNvCxnSpPr/>
      </xdr:nvCxnSpPr>
      <xdr:spPr>
        <a:xfrm>
          <a:off x="8309862" y="9837715"/>
          <a:ext cx="1178719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131923</xdr:colOff>
      <xdr:row>48</xdr:row>
      <xdr:rowOff>170538</xdr:rowOff>
    </xdr:from>
    <xdr:to>
      <xdr:col>23</xdr:col>
      <xdr:colOff>285444</xdr:colOff>
      <xdr:row>50</xdr:row>
      <xdr:rowOff>85444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B272F52-1CD2-4CE9-9FE2-0170661C9D42}"/>
            </a:ext>
          </a:extLst>
        </xdr:cNvPr>
        <xdr:cNvSpPr txBox="1"/>
      </xdr:nvSpPr>
      <xdr:spPr>
        <a:xfrm>
          <a:off x="8467940" y="9820348"/>
          <a:ext cx="954935" cy="335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oneCellAnchor>
    <xdr:from>
      <xdr:col>6</xdr:col>
      <xdr:colOff>212479</xdr:colOff>
      <xdr:row>17</xdr:row>
      <xdr:rowOff>14652</xdr:rowOff>
    </xdr:from>
    <xdr:ext cx="1604597" cy="337039"/>
    <xdr:sp macro="" textlink="">
      <xdr:nvSpPr>
        <xdr:cNvPr id="10" name="四角形吹き出し 18">
          <a:extLst>
            <a:ext uri="{FF2B5EF4-FFF2-40B4-BE49-F238E27FC236}">
              <a16:creationId xmlns:a16="http://schemas.microsoft.com/office/drawing/2014/main" id="{61D72A92-86B3-4251-86CC-66AEB3AE7A3C}"/>
            </a:ext>
          </a:extLst>
        </xdr:cNvPr>
        <xdr:cNvSpPr/>
      </xdr:nvSpPr>
      <xdr:spPr>
        <a:xfrm>
          <a:off x="2549767" y="3157902"/>
          <a:ext cx="1604597" cy="337039"/>
        </a:xfrm>
        <a:prstGeom prst="wedgeRectCallout">
          <a:avLst>
            <a:gd name="adj1" fmla="val -67821"/>
            <a:gd name="adj2" fmla="val 167735"/>
          </a:avLst>
        </a:prstGeom>
        <a:solidFill>
          <a:srgbClr val="F8F8F8"/>
        </a:solidFill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選択して記入</a:t>
          </a:r>
        </a:p>
      </xdr:txBody>
    </xdr:sp>
    <xdr:clientData/>
  </xdr:oneCellAnchor>
  <xdr:oneCellAnchor>
    <xdr:from>
      <xdr:col>23</xdr:col>
      <xdr:colOff>185264</xdr:colOff>
      <xdr:row>67</xdr:row>
      <xdr:rowOff>1045</xdr:rowOff>
    </xdr:from>
    <xdr:ext cx="1604597" cy="337039"/>
    <xdr:sp macro="" textlink="">
      <xdr:nvSpPr>
        <xdr:cNvPr id="11" name="四角形吹き出し 18">
          <a:extLst>
            <a:ext uri="{FF2B5EF4-FFF2-40B4-BE49-F238E27FC236}">
              <a16:creationId xmlns:a16="http://schemas.microsoft.com/office/drawing/2014/main" id="{DF789AA1-4C66-D072-053F-A666994A446F}"/>
            </a:ext>
          </a:extLst>
        </xdr:cNvPr>
        <xdr:cNvSpPr/>
      </xdr:nvSpPr>
      <xdr:spPr>
        <a:xfrm>
          <a:off x="9193193" y="13907545"/>
          <a:ext cx="1604597" cy="337039"/>
        </a:xfrm>
        <a:prstGeom prst="wedgeRectCallout">
          <a:avLst>
            <a:gd name="adj1" fmla="val -67821"/>
            <a:gd name="adj2" fmla="val 167735"/>
          </a:avLst>
        </a:prstGeom>
        <a:solidFill>
          <a:srgbClr val="F8F8F8"/>
        </a:solidFill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対象外は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『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／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』</a:t>
          </a:r>
          <a:endParaRPr kumimoji="1" lang="ja-JP" altLang="en-US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13</xdr:col>
      <xdr:colOff>355356</xdr:colOff>
      <xdr:row>32</xdr:row>
      <xdr:rowOff>47625</xdr:rowOff>
    </xdr:from>
    <xdr:ext cx="3819525" cy="246916"/>
    <xdr:sp macro="" textlink="">
      <xdr:nvSpPr>
        <xdr:cNvPr id="6" name="四角形吹き出し 18">
          <a:extLst>
            <a:ext uri="{FF2B5EF4-FFF2-40B4-BE49-F238E27FC236}">
              <a16:creationId xmlns:a16="http://schemas.microsoft.com/office/drawing/2014/main" id="{95F290D8-47E9-D899-50AE-D1C5AEB9D6AB}"/>
            </a:ext>
          </a:extLst>
        </xdr:cNvPr>
        <xdr:cNvSpPr/>
      </xdr:nvSpPr>
      <xdr:spPr>
        <a:xfrm>
          <a:off x="5513510" y="6678490"/>
          <a:ext cx="3819525" cy="246916"/>
        </a:xfrm>
        <a:prstGeom prst="wedgeRectCallout">
          <a:avLst>
            <a:gd name="adj1" fmla="val 57888"/>
            <a:gd name="adj2" fmla="val -38760"/>
          </a:avLst>
        </a:prstGeom>
        <a:solidFill>
          <a:srgbClr val="F8F8F8"/>
        </a:solidFill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日の達成状況をリストから選択して記入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173344</xdr:colOff>
      <xdr:row>8</xdr:row>
      <xdr:rowOff>18515</xdr:rowOff>
    </xdr:from>
    <xdr:to>
      <xdr:col>22</xdr:col>
      <xdr:colOff>60938</xdr:colOff>
      <xdr:row>11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501A6-CCA1-4C4B-BFC2-8A19485C68C3}"/>
            </a:ext>
          </a:extLst>
        </xdr:cNvPr>
        <xdr:cNvSpPr txBox="1"/>
      </xdr:nvSpPr>
      <xdr:spPr>
        <a:xfrm>
          <a:off x="4897744" y="1780640"/>
          <a:ext cx="3888094" cy="5910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</a:t>
          </a:r>
          <a:r>
            <a:rPr kumimoji="1" lang="ja-JP" altLang="en-US" sz="1200"/>
            <a:t>閉所の割合　≧　</a:t>
          </a:r>
          <a:r>
            <a:rPr kumimoji="1" lang="en-US" altLang="ja-JP" sz="1200"/>
            <a:t>28.5</a:t>
          </a:r>
          <a:r>
            <a:rPr kumimoji="1" lang="ja-JP" altLang="en-US" sz="1200"/>
            <a:t>　　</a:t>
          </a:r>
          <a:r>
            <a:rPr kumimoji="1" lang="en-US" altLang="ja-JP" sz="1200"/>
            <a:t>4</a:t>
          </a:r>
          <a:r>
            <a:rPr kumimoji="1" lang="ja-JP" altLang="en-US" sz="1200"/>
            <a:t>週</a:t>
          </a:r>
          <a:r>
            <a:rPr kumimoji="1" lang="en-US" altLang="ja-JP" sz="1200"/>
            <a:t>8</a:t>
          </a:r>
          <a:r>
            <a:rPr kumimoji="1" lang="ja-JP" altLang="en-US" sz="1200"/>
            <a:t>休以上達成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173344</xdr:colOff>
      <xdr:row>8</xdr:row>
      <xdr:rowOff>18516</xdr:rowOff>
    </xdr:from>
    <xdr:to>
      <xdr:col>22</xdr:col>
      <xdr:colOff>60938</xdr:colOff>
      <xdr:row>11</xdr:row>
      <xdr:rowOff>122465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3BB284-6041-47A7-AB4B-28F859C4D709}"/>
            </a:ext>
          </a:extLst>
        </xdr:cNvPr>
        <xdr:cNvSpPr txBox="1"/>
      </xdr:nvSpPr>
      <xdr:spPr>
        <a:xfrm>
          <a:off x="4840594" y="1760230"/>
          <a:ext cx="3833665" cy="63462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</a:t>
          </a:r>
          <a:r>
            <a:rPr kumimoji="1" lang="ja-JP" altLang="en-US" sz="1200"/>
            <a:t>閉所の割合　≧　</a:t>
          </a:r>
          <a:r>
            <a:rPr kumimoji="1" lang="en-US" altLang="ja-JP" sz="1200"/>
            <a:t>28.5</a:t>
          </a:r>
          <a:r>
            <a:rPr kumimoji="1" lang="ja-JP" altLang="en-US" sz="1200"/>
            <a:t>　　</a:t>
          </a:r>
          <a:r>
            <a:rPr kumimoji="1" lang="en-US" altLang="ja-JP" sz="1200"/>
            <a:t>4</a:t>
          </a:r>
          <a:r>
            <a:rPr kumimoji="1" lang="ja-JP" altLang="en-US" sz="1200"/>
            <a:t>週</a:t>
          </a:r>
          <a:r>
            <a:rPr kumimoji="1" lang="en-US" altLang="ja-JP" sz="1200"/>
            <a:t>8</a:t>
          </a:r>
          <a:r>
            <a:rPr kumimoji="1" lang="ja-JP" altLang="en-US" sz="1200"/>
            <a:t>休以上達成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D056-C463-4B5D-9FCB-18C6ED43DEA1}">
  <sheetPr>
    <pageSetUpPr fitToPage="1"/>
  </sheetPr>
  <dimension ref="A1:AJ76"/>
  <sheetViews>
    <sheetView view="pageBreakPreview" topLeftCell="A40" zoomScale="70" zoomScaleNormal="115" zoomScaleSheetLayoutView="70" workbookViewId="0">
      <selection activeCell="AH56" sqref="AH56"/>
    </sheetView>
  </sheetViews>
  <sheetFormatPr defaultRowHeight="13.2" x14ac:dyDescent="0.2"/>
  <cols>
    <col min="1" max="1" width="5.44140625" customWidth="1"/>
    <col min="2" max="23" width="5.44140625" style="13" customWidth="1"/>
    <col min="24" max="29" width="5.5546875" style="13" customWidth="1"/>
    <col min="30" max="31" width="2.88671875" customWidth="1"/>
    <col min="32" max="36" width="9" style="8"/>
  </cols>
  <sheetData>
    <row r="1" spans="1:36" ht="23.4" x14ac:dyDescent="0.2">
      <c r="A1" s="91" t="s">
        <v>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2" t="s">
        <v>41</v>
      </c>
      <c r="AC1" s="92"/>
      <c r="AD1" s="92"/>
      <c r="AE1" s="92"/>
    </row>
    <row r="2" spans="1:36" ht="14.25" customHeight="1" x14ac:dyDescent="0.2"/>
    <row r="3" spans="1:36" ht="17.25" customHeight="1" thickBot="1" x14ac:dyDescent="0.25">
      <c r="A3" s="107" t="s">
        <v>25</v>
      </c>
      <c r="B3" s="108"/>
      <c r="C3" s="108"/>
      <c r="D3" s="108"/>
      <c r="E3" s="109"/>
      <c r="F3" s="101" t="s">
        <v>48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W3" s="55"/>
    </row>
    <row r="4" spans="1:36" ht="17.25" customHeight="1" thickBot="1" x14ac:dyDescent="0.25">
      <c r="A4" s="110"/>
      <c r="B4" s="111"/>
      <c r="C4" s="111"/>
      <c r="D4" s="111"/>
      <c r="E4" s="112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6"/>
      <c r="W4" s="48"/>
      <c r="X4" s="54"/>
      <c r="Y4" s="97" t="s">
        <v>30</v>
      </c>
      <c r="Z4" s="98"/>
      <c r="AA4" s="97" t="s">
        <v>6</v>
      </c>
      <c r="AB4" s="98"/>
      <c r="AC4" s="99" t="s">
        <v>31</v>
      </c>
      <c r="AD4" s="100"/>
    </row>
    <row r="5" spans="1:36" ht="17.25" customHeight="1" thickTop="1" x14ac:dyDescent="0.2">
      <c r="A5" s="93" t="s">
        <v>16</v>
      </c>
      <c r="B5" s="93"/>
      <c r="C5" s="93"/>
      <c r="D5" s="93"/>
      <c r="E5" s="93"/>
      <c r="F5" s="94" t="s">
        <v>34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  <c r="W5" s="113" t="s">
        <v>32</v>
      </c>
      <c r="X5" s="114"/>
      <c r="Y5" s="115">
        <f>N22+N32+N42+N52+N62+N72</f>
        <v>137</v>
      </c>
      <c r="Z5" s="116"/>
      <c r="AA5" s="117">
        <f>T22+T32+T42+T52+T62+T72</f>
        <v>39</v>
      </c>
      <c r="AB5" s="114"/>
      <c r="AC5" s="118">
        <f>+AA5/Y5</f>
        <v>0.28467153284671531</v>
      </c>
      <c r="AD5" s="119"/>
    </row>
    <row r="6" spans="1:36" ht="17.25" customHeight="1" thickBot="1" x14ac:dyDescent="0.25">
      <c r="A6" s="93" t="s">
        <v>17</v>
      </c>
      <c r="B6" s="93"/>
      <c r="C6" s="93"/>
      <c r="D6" s="93"/>
      <c r="E6" s="93"/>
      <c r="F6" s="31" t="s">
        <v>18</v>
      </c>
      <c r="G6" s="24">
        <v>8</v>
      </c>
      <c r="H6" s="32" t="s">
        <v>7</v>
      </c>
      <c r="I6" s="24">
        <v>4</v>
      </c>
      <c r="J6" s="32" t="s">
        <v>19</v>
      </c>
      <c r="K6" s="24">
        <v>25</v>
      </c>
      <c r="L6" s="32" t="s">
        <v>20</v>
      </c>
      <c r="M6" s="18" t="s">
        <v>21</v>
      </c>
      <c r="N6" s="33" t="s">
        <v>18</v>
      </c>
      <c r="O6" s="24">
        <v>8</v>
      </c>
      <c r="P6" s="32" t="s">
        <v>7</v>
      </c>
      <c r="Q6" s="24">
        <v>10</v>
      </c>
      <c r="R6" s="32" t="s">
        <v>19</v>
      </c>
      <c r="S6" s="24">
        <v>15</v>
      </c>
      <c r="T6" s="34" t="s">
        <v>20</v>
      </c>
      <c r="W6" s="120" t="s">
        <v>38</v>
      </c>
      <c r="X6" s="121"/>
      <c r="Y6" s="122">
        <v>28</v>
      </c>
      <c r="Z6" s="123"/>
      <c r="AA6" s="124">
        <f>AA5/Y5*Y6</f>
        <v>7.9708029197080288</v>
      </c>
      <c r="AB6" s="125"/>
      <c r="AC6" s="126">
        <f>+AA6/Y6</f>
        <v>0.28467153284671531</v>
      </c>
      <c r="AD6" s="127"/>
    </row>
    <row r="7" spans="1:36" ht="17.25" customHeight="1" x14ac:dyDescent="0.2">
      <c r="A7" s="93" t="s">
        <v>3</v>
      </c>
      <c r="B7" s="93"/>
      <c r="C7" s="93"/>
      <c r="D7" s="93"/>
      <c r="E7" s="93"/>
      <c r="F7" s="31" t="s">
        <v>18</v>
      </c>
      <c r="G7" s="24">
        <v>8</v>
      </c>
      <c r="H7" s="32" t="s">
        <v>7</v>
      </c>
      <c r="I7" s="24">
        <v>5</v>
      </c>
      <c r="J7" s="32" t="s">
        <v>19</v>
      </c>
      <c r="K7" s="24">
        <v>1</v>
      </c>
      <c r="L7" s="32" t="s">
        <v>20</v>
      </c>
      <c r="M7" s="19"/>
      <c r="N7" s="20"/>
      <c r="O7" s="20"/>
      <c r="P7" s="20"/>
      <c r="Q7" s="20"/>
      <c r="R7" s="20"/>
      <c r="S7" s="21"/>
      <c r="T7" s="22"/>
    </row>
    <row r="8" spans="1:36" ht="14.25" customHeight="1" x14ac:dyDescent="0.2">
      <c r="A8" s="38"/>
      <c r="B8" s="38"/>
      <c r="C8" s="38"/>
      <c r="D8" s="38"/>
      <c r="E8" s="38"/>
      <c r="F8" s="39"/>
      <c r="G8" s="40"/>
      <c r="H8" s="40"/>
      <c r="I8" s="40"/>
      <c r="J8" s="40"/>
      <c r="K8" s="40"/>
      <c r="L8" s="40"/>
      <c r="M8" s="37"/>
      <c r="N8" s="23"/>
      <c r="O8" s="23"/>
      <c r="P8" s="23"/>
      <c r="Q8" s="23"/>
      <c r="R8" s="22"/>
      <c r="S8" s="22"/>
      <c r="T8" s="22"/>
      <c r="X8" s="41"/>
      <c r="Y8" s="42" t="s">
        <v>10</v>
      </c>
      <c r="Z8" s="43"/>
      <c r="AA8" s="43"/>
      <c r="AB8" s="56"/>
      <c r="AC8" s="26"/>
    </row>
    <row r="9" spans="1:36" ht="14.4" x14ac:dyDescent="0.2">
      <c r="A9" s="38"/>
      <c r="B9" s="38"/>
      <c r="C9" s="38"/>
      <c r="D9" s="38"/>
      <c r="E9" s="38"/>
      <c r="F9" s="39"/>
      <c r="G9" s="40"/>
      <c r="H9" s="40"/>
      <c r="I9" s="40"/>
      <c r="J9" s="40"/>
      <c r="K9" s="40"/>
      <c r="L9" s="40"/>
      <c r="M9" s="37"/>
      <c r="N9" s="23"/>
      <c r="O9" s="23"/>
      <c r="P9" s="23"/>
      <c r="Q9" s="23"/>
      <c r="R9" s="22"/>
      <c r="S9" s="22"/>
      <c r="T9" s="22"/>
      <c r="X9" s="44"/>
      <c r="Y9" s="45" t="s">
        <v>14</v>
      </c>
      <c r="Z9" s="46" t="s">
        <v>15</v>
      </c>
      <c r="AA9" s="47"/>
      <c r="AB9" s="57"/>
      <c r="AC9" s="27"/>
    </row>
    <row r="10" spans="1:36" ht="14.4" x14ac:dyDescent="0.2">
      <c r="A10" s="38"/>
      <c r="B10" s="38"/>
      <c r="C10" s="38"/>
      <c r="D10" s="38"/>
      <c r="E10" s="38"/>
      <c r="F10" s="39"/>
      <c r="G10" s="40"/>
      <c r="H10" s="40"/>
      <c r="I10" s="40"/>
      <c r="J10" s="40"/>
      <c r="K10" s="40"/>
      <c r="L10" s="40"/>
      <c r="M10" s="37"/>
      <c r="N10" s="23"/>
      <c r="O10" s="23"/>
      <c r="P10" s="23"/>
      <c r="Q10" s="23"/>
      <c r="R10" s="22"/>
      <c r="S10" s="22"/>
      <c r="T10" s="22"/>
      <c r="X10" s="44"/>
      <c r="Y10" s="45" t="s">
        <v>46</v>
      </c>
      <c r="Z10" s="46" t="s">
        <v>47</v>
      </c>
      <c r="AA10" s="47"/>
      <c r="AB10" s="57"/>
      <c r="AC10" s="27"/>
    </row>
    <row r="11" spans="1:36" ht="14.4" x14ac:dyDescent="0.2">
      <c r="A11" s="38"/>
      <c r="B11" s="38"/>
      <c r="C11" s="38"/>
      <c r="D11" s="38"/>
      <c r="E11" s="38"/>
      <c r="F11" s="39"/>
      <c r="G11" s="40"/>
      <c r="H11" s="40"/>
      <c r="I11" s="40"/>
      <c r="J11" s="40"/>
      <c r="K11" s="40"/>
      <c r="L11" s="40"/>
      <c r="M11" s="37"/>
      <c r="N11" s="23"/>
      <c r="O11" s="23"/>
      <c r="P11" s="23"/>
      <c r="Q11" s="23"/>
      <c r="R11" s="22"/>
      <c r="S11" s="22"/>
      <c r="T11" s="22"/>
      <c r="X11" s="44"/>
      <c r="Y11" s="45"/>
      <c r="Z11" s="46" t="s">
        <v>11</v>
      </c>
      <c r="AA11" s="47"/>
      <c r="AB11" s="57"/>
      <c r="AC11" s="27"/>
    </row>
    <row r="12" spans="1:36" ht="14.4" x14ac:dyDescent="0.2">
      <c r="A12" s="38"/>
      <c r="B12" s="38"/>
      <c r="C12" s="38"/>
      <c r="D12" s="38"/>
      <c r="E12" s="38"/>
      <c r="F12" s="39"/>
      <c r="G12" s="40"/>
      <c r="H12" s="40"/>
      <c r="I12" s="40"/>
      <c r="J12" s="40"/>
      <c r="K12" s="40"/>
      <c r="L12" s="40"/>
      <c r="M12" s="37"/>
      <c r="N12" s="23"/>
      <c r="O12" s="23"/>
      <c r="P12" s="23"/>
      <c r="Q12" s="23"/>
      <c r="R12" s="22"/>
      <c r="S12" s="22"/>
      <c r="T12" s="22"/>
      <c r="X12" s="44"/>
      <c r="Y12" s="45" t="s">
        <v>4</v>
      </c>
      <c r="Z12" s="46" t="s">
        <v>9</v>
      </c>
      <c r="AA12" s="47"/>
      <c r="AB12" s="57"/>
      <c r="AC12" s="27"/>
    </row>
    <row r="13" spans="1:36" ht="7.5" customHeight="1" x14ac:dyDescent="0.2">
      <c r="A13" s="38"/>
      <c r="B13" s="38"/>
      <c r="C13" s="38"/>
      <c r="D13" s="38"/>
      <c r="E13" s="38"/>
      <c r="F13" s="39"/>
      <c r="G13" s="40"/>
      <c r="H13" s="40"/>
      <c r="I13" s="40"/>
      <c r="J13" s="40"/>
      <c r="K13" s="40"/>
      <c r="L13" s="40"/>
      <c r="M13" s="37"/>
      <c r="N13" s="23"/>
      <c r="O13" s="23"/>
      <c r="P13" s="23"/>
      <c r="Q13" s="23"/>
      <c r="R13" s="22"/>
      <c r="S13" s="22"/>
      <c r="T13" s="22"/>
      <c r="X13" s="28"/>
      <c r="Y13" s="29"/>
      <c r="Z13" s="29"/>
      <c r="AA13" s="29"/>
      <c r="AB13" s="29"/>
      <c r="AC13" s="30"/>
    </row>
    <row r="14" spans="1:36" ht="13.8" thickBot="1" x14ac:dyDescent="0.25">
      <c r="P14" s="14"/>
      <c r="AD14" s="7"/>
      <c r="AE14" s="7"/>
    </row>
    <row r="15" spans="1:36" ht="13.5" customHeight="1" x14ac:dyDescent="0.2">
      <c r="A15" s="2" t="s">
        <v>0</v>
      </c>
      <c r="B15" s="15">
        <f>DATE(G7+2018,I7,K7)</f>
        <v>46143</v>
      </c>
      <c r="C15" s="15">
        <f>B15+1</f>
        <v>46144</v>
      </c>
      <c r="D15" s="15">
        <f t="shared" ref="D15:AC15" si="0">C15+1</f>
        <v>46145</v>
      </c>
      <c r="E15" s="15">
        <f t="shared" si="0"/>
        <v>46146</v>
      </c>
      <c r="F15" s="15">
        <f t="shared" si="0"/>
        <v>46147</v>
      </c>
      <c r="G15" s="15">
        <f t="shared" si="0"/>
        <v>46148</v>
      </c>
      <c r="H15" s="15">
        <f t="shared" si="0"/>
        <v>46149</v>
      </c>
      <c r="I15" s="15">
        <f t="shared" si="0"/>
        <v>46150</v>
      </c>
      <c r="J15" s="15">
        <f t="shared" si="0"/>
        <v>46151</v>
      </c>
      <c r="K15" s="15">
        <f t="shared" si="0"/>
        <v>46152</v>
      </c>
      <c r="L15" s="15">
        <f t="shared" si="0"/>
        <v>46153</v>
      </c>
      <c r="M15" s="15">
        <f t="shared" si="0"/>
        <v>46154</v>
      </c>
      <c r="N15" s="15">
        <f t="shared" si="0"/>
        <v>46155</v>
      </c>
      <c r="O15" s="15">
        <f t="shared" si="0"/>
        <v>46156</v>
      </c>
      <c r="P15" s="15">
        <f>O15+1</f>
        <v>46157</v>
      </c>
      <c r="Q15" s="15">
        <f t="shared" si="0"/>
        <v>46158</v>
      </c>
      <c r="R15" s="15">
        <f t="shared" si="0"/>
        <v>46159</v>
      </c>
      <c r="S15" s="15">
        <f t="shared" si="0"/>
        <v>46160</v>
      </c>
      <c r="T15" s="15">
        <f t="shared" si="0"/>
        <v>46161</v>
      </c>
      <c r="U15" s="15">
        <f t="shared" si="0"/>
        <v>46162</v>
      </c>
      <c r="V15" s="15">
        <f t="shared" si="0"/>
        <v>46163</v>
      </c>
      <c r="W15" s="15">
        <f t="shared" si="0"/>
        <v>46164</v>
      </c>
      <c r="X15" s="15">
        <f t="shared" si="0"/>
        <v>46165</v>
      </c>
      <c r="Y15" s="15">
        <f t="shared" si="0"/>
        <v>46166</v>
      </c>
      <c r="Z15" s="15">
        <f t="shared" si="0"/>
        <v>46167</v>
      </c>
      <c r="AA15" s="15">
        <f t="shared" si="0"/>
        <v>46168</v>
      </c>
      <c r="AB15" s="15">
        <f t="shared" si="0"/>
        <v>46169</v>
      </c>
      <c r="AC15" s="15">
        <f t="shared" si="0"/>
        <v>46170</v>
      </c>
      <c r="AD15" s="74" t="s">
        <v>26</v>
      </c>
      <c r="AE15" s="77" t="s">
        <v>27</v>
      </c>
      <c r="AG15"/>
      <c r="AH15"/>
      <c r="AI15"/>
      <c r="AJ15"/>
    </row>
    <row r="16" spans="1:36" ht="15.75" customHeight="1" x14ac:dyDescent="0.2">
      <c r="A16" s="3" t="s">
        <v>2</v>
      </c>
      <c r="B16" s="17" t="str">
        <f>TEXT(WEEKDAY(+B15),"aaa")</f>
        <v>金</v>
      </c>
      <c r="C16" s="17" t="str">
        <f t="shared" ref="C16:AC16" si="1">TEXT(WEEKDAY(+C15),"aaa")</f>
        <v>土</v>
      </c>
      <c r="D16" s="17" t="str">
        <f t="shared" si="1"/>
        <v>日</v>
      </c>
      <c r="E16" s="17" t="str">
        <f t="shared" si="1"/>
        <v>月</v>
      </c>
      <c r="F16" s="17" t="str">
        <f t="shared" si="1"/>
        <v>火</v>
      </c>
      <c r="G16" s="17" t="str">
        <f t="shared" si="1"/>
        <v>水</v>
      </c>
      <c r="H16" s="17" t="str">
        <f t="shared" si="1"/>
        <v>木</v>
      </c>
      <c r="I16" s="17" t="str">
        <f t="shared" si="1"/>
        <v>金</v>
      </c>
      <c r="J16" s="17" t="str">
        <f t="shared" si="1"/>
        <v>土</v>
      </c>
      <c r="K16" s="17" t="str">
        <f t="shared" si="1"/>
        <v>日</v>
      </c>
      <c r="L16" s="17" t="str">
        <f t="shared" si="1"/>
        <v>月</v>
      </c>
      <c r="M16" s="17" t="str">
        <f t="shared" si="1"/>
        <v>火</v>
      </c>
      <c r="N16" s="17" t="str">
        <f t="shared" si="1"/>
        <v>水</v>
      </c>
      <c r="O16" s="17" t="str">
        <f t="shared" si="1"/>
        <v>木</v>
      </c>
      <c r="P16" s="17" t="str">
        <f t="shared" si="1"/>
        <v>金</v>
      </c>
      <c r="Q16" s="17" t="str">
        <f t="shared" si="1"/>
        <v>土</v>
      </c>
      <c r="R16" s="17" t="str">
        <f t="shared" si="1"/>
        <v>日</v>
      </c>
      <c r="S16" s="17" t="str">
        <f t="shared" si="1"/>
        <v>月</v>
      </c>
      <c r="T16" s="17" t="str">
        <f t="shared" si="1"/>
        <v>火</v>
      </c>
      <c r="U16" s="17" t="str">
        <f t="shared" si="1"/>
        <v>水</v>
      </c>
      <c r="V16" s="17" t="str">
        <f t="shared" si="1"/>
        <v>木</v>
      </c>
      <c r="W16" s="17" t="str">
        <f t="shared" si="1"/>
        <v>金</v>
      </c>
      <c r="X16" s="17" t="str">
        <f t="shared" si="1"/>
        <v>土</v>
      </c>
      <c r="Y16" s="17" t="str">
        <f t="shared" si="1"/>
        <v>日</v>
      </c>
      <c r="Z16" s="17" t="str">
        <f t="shared" si="1"/>
        <v>月</v>
      </c>
      <c r="AA16" s="17" t="str">
        <f t="shared" si="1"/>
        <v>火</v>
      </c>
      <c r="AB16" s="17" t="str">
        <f t="shared" si="1"/>
        <v>水</v>
      </c>
      <c r="AC16" s="17" t="str">
        <f t="shared" si="1"/>
        <v>木</v>
      </c>
      <c r="AD16" s="75"/>
      <c r="AE16" s="78"/>
      <c r="AG16"/>
      <c r="AH16"/>
      <c r="AI16"/>
      <c r="AJ16"/>
    </row>
    <row r="17" spans="1:36" ht="16.5" customHeight="1" x14ac:dyDescent="0.2">
      <c r="A17" s="80" t="s">
        <v>12</v>
      </c>
      <c r="B17" s="71" t="s">
        <v>37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5"/>
      <c r="AE17" s="78"/>
      <c r="AG17"/>
      <c r="AH17"/>
      <c r="AI17"/>
      <c r="AJ17"/>
    </row>
    <row r="18" spans="1:36" ht="16.5" customHeight="1" x14ac:dyDescent="0.2">
      <c r="A18" s="81"/>
      <c r="B18" s="72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75"/>
      <c r="AE18" s="78"/>
      <c r="AG18"/>
      <c r="AH18"/>
      <c r="AI18"/>
      <c r="AJ18"/>
    </row>
    <row r="19" spans="1:36" ht="16.5" customHeight="1" x14ac:dyDescent="0.2">
      <c r="A19" s="81"/>
      <c r="B19" s="72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75"/>
      <c r="AE19" s="78"/>
    </row>
    <row r="20" spans="1:36" ht="16.5" customHeight="1" x14ac:dyDescent="0.2">
      <c r="A20" s="82"/>
      <c r="B20" s="73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76"/>
      <c r="AE20" s="79"/>
    </row>
    <row r="21" spans="1:36" s="1" customFormat="1" ht="34.5" customHeight="1" thickBot="1" x14ac:dyDescent="0.25">
      <c r="A21" s="12" t="s">
        <v>1</v>
      </c>
      <c r="B21" s="35"/>
      <c r="C21" s="35"/>
      <c r="D21" s="35" t="s">
        <v>13</v>
      </c>
      <c r="E21" s="35" t="s">
        <v>13</v>
      </c>
      <c r="F21" s="35"/>
      <c r="G21" s="35"/>
      <c r="H21" s="35"/>
      <c r="I21" s="35"/>
      <c r="J21" s="35"/>
      <c r="K21" s="35" t="s">
        <v>13</v>
      </c>
      <c r="L21" s="35" t="s">
        <v>13</v>
      </c>
      <c r="M21" s="35"/>
      <c r="N21" s="35"/>
      <c r="O21" s="35"/>
      <c r="P21" s="35"/>
      <c r="Q21" s="35"/>
      <c r="R21" s="35" t="s">
        <v>13</v>
      </c>
      <c r="S21" s="35" t="s">
        <v>13</v>
      </c>
      <c r="T21" s="35"/>
      <c r="U21" s="35"/>
      <c r="V21" s="35"/>
      <c r="W21" s="35"/>
      <c r="X21" s="35"/>
      <c r="Y21" s="35" t="s">
        <v>13</v>
      </c>
      <c r="Z21" s="35" t="s">
        <v>13</v>
      </c>
      <c r="AA21" s="35"/>
      <c r="AB21" s="35"/>
      <c r="AC21" s="35"/>
      <c r="AD21" s="4">
        <f>COUNTIF(B21:AC21,"休")</f>
        <v>8</v>
      </c>
      <c r="AE21" s="5">
        <f>+AD21</f>
        <v>8</v>
      </c>
      <c r="AF21" s="10"/>
      <c r="AG21" s="10"/>
      <c r="AH21" s="10"/>
      <c r="AI21" s="10"/>
      <c r="AJ21" s="10"/>
    </row>
    <row r="22" spans="1:36" s="9" customFormat="1" ht="13.8" thickBot="1" x14ac:dyDescent="0.25">
      <c r="A22"/>
      <c r="B22" s="13"/>
      <c r="C22" s="13"/>
      <c r="D22" s="13"/>
      <c r="E22" s="13"/>
      <c r="F22" s="13"/>
      <c r="G22" s="13"/>
      <c r="H22" s="13"/>
      <c r="I22" s="13"/>
      <c r="J22" s="67" t="s">
        <v>22</v>
      </c>
      <c r="K22" s="67"/>
      <c r="L22" s="67"/>
      <c r="M22" s="67"/>
      <c r="N22" s="67">
        <f>COUNTIF(B21:AC21,"")+COUNTIF(B21:AC21,"休")+COUNTIF(B21:AC21,"協休")</f>
        <v>28</v>
      </c>
      <c r="O22" s="67"/>
      <c r="P22" s="68" t="s">
        <v>23</v>
      </c>
      <c r="Q22" s="68"/>
      <c r="R22" s="68"/>
      <c r="S22" s="68"/>
      <c r="T22" s="67">
        <f>COUNTIF(B21:AC21,"休")+COUNTIF(B21:AC21,"協休")</f>
        <v>8</v>
      </c>
      <c r="U22" s="67"/>
      <c r="V22" s="68" t="s">
        <v>24</v>
      </c>
      <c r="W22" s="68"/>
      <c r="X22" s="68"/>
      <c r="Y22" s="68"/>
      <c r="Z22" s="89">
        <f>IFERROR(+T22/N22,"")</f>
        <v>0.2857142857142857</v>
      </c>
      <c r="AA22" s="90"/>
      <c r="AB22" s="86" t="str">
        <f>IF(Z22="","",IF(Z22&gt;=0.285,"4週8休以上",""))</f>
        <v>4週8休以上</v>
      </c>
      <c r="AC22" s="87"/>
      <c r="AD22" s="87"/>
      <c r="AE22" s="88"/>
      <c r="AF22" s="11"/>
      <c r="AG22" s="11"/>
      <c r="AH22" s="11"/>
      <c r="AI22" s="11"/>
      <c r="AJ22" s="11"/>
    </row>
    <row r="23" spans="1:36" s="9" customFormat="1" ht="13.8" thickBot="1" x14ac:dyDescent="0.25">
      <c r="A23"/>
      <c r="B23" s="13"/>
      <c r="C23" s="13"/>
      <c r="D23" s="13"/>
      <c r="E23" s="13"/>
      <c r="F23" s="13"/>
      <c r="G23" s="13"/>
      <c r="H23" s="13"/>
      <c r="I23" s="13"/>
      <c r="J23" s="36"/>
      <c r="K23" s="36"/>
      <c r="L23" s="36"/>
      <c r="M23" s="36"/>
      <c r="N23" s="36"/>
      <c r="O23" s="36"/>
      <c r="P23" s="16"/>
      <c r="Q23" s="16"/>
      <c r="R23" s="16"/>
      <c r="S23" s="16"/>
      <c r="T23" s="36"/>
      <c r="U23" s="36"/>
      <c r="V23" s="16"/>
      <c r="W23" s="16"/>
      <c r="X23" s="16"/>
      <c r="Y23" s="16"/>
      <c r="Z23" s="61" t="s">
        <v>42</v>
      </c>
      <c r="AA23" s="62"/>
      <c r="AB23" s="62"/>
      <c r="AC23" s="62"/>
      <c r="AD23" s="62"/>
      <c r="AE23" s="63"/>
      <c r="AF23" s="11"/>
      <c r="AG23" s="11"/>
      <c r="AH23" s="11"/>
      <c r="AI23" s="11"/>
      <c r="AJ23" s="11"/>
    </row>
    <row r="24" spans="1:36" ht="13.5" customHeight="1" thickBot="1" x14ac:dyDescent="0.25">
      <c r="AG24"/>
      <c r="AH24"/>
      <c r="AI24"/>
      <c r="AJ24"/>
    </row>
    <row r="25" spans="1:36" ht="13.5" customHeight="1" x14ac:dyDescent="0.2">
      <c r="A25" s="2" t="s">
        <v>0</v>
      </c>
      <c r="B25" s="15">
        <f>AC15+1</f>
        <v>46171</v>
      </c>
      <c r="C25" s="15">
        <f>B25+1</f>
        <v>46172</v>
      </c>
      <c r="D25" s="15">
        <f t="shared" ref="D25:O25" si="2">C25+1</f>
        <v>46173</v>
      </c>
      <c r="E25" s="15">
        <f t="shared" si="2"/>
        <v>46174</v>
      </c>
      <c r="F25" s="15">
        <f t="shared" si="2"/>
        <v>46175</v>
      </c>
      <c r="G25" s="15">
        <f t="shared" si="2"/>
        <v>46176</v>
      </c>
      <c r="H25" s="15">
        <f t="shared" si="2"/>
        <v>46177</v>
      </c>
      <c r="I25" s="15">
        <f t="shared" si="2"/>
        <v>46178</v>
      </c>
      <c r="J25" s="15">
        <f t="shared" si="2"/>
        <v>46179</v>
      </c>
      <c r="K25" s="15">
        <f t="shared" si="2"/>
        <v>46180</v>
      </c>
      <c r="L25" s="15">
        <f t="shared" si="2"/>
        <v>46181</v>
      </c>
      <c r="M25" s="15">
        <f t="shared" si="2"/>
        <v>46182</v>
      </c>
      <c r="N25" s="15">
        <f t="shared" si="2"/>
        <v>46183</v>
      </c>
      <c r="O25" s="15">
        <f t="shared" si="2"/>
        <v>46184</v>
      </c>
      <c r="P25" s="15">
        <f>O25+1</f>
        <v>46185</v>
      </c>
      <c r="Q25" s="15">
        <f t="shared" ref="Q25:AC25" si="3">P25+1</f>
        <v>46186</v>
      </c>
      <c r="R25" s="15">
        <f t="shared" si="3"/>
        <v>46187</v>
      </c>
      <c r="S25" s="15">
        <f t="shared" si="3"/>
        <v>46188</v>
      </c>
      <c r="T25" s="15">
        <f t="shared" si="3"/>
        <v>46189</v>
      </c>
      <c r="U25" s="15">
        <f t="shared" si="3"/>
        <v>46190</v>
      </c>
      <c r="V25" s="15">
        <f t="shared" si="3"/>
        <v>46191</v>
      </c>
      <c r="W25" s="15">
        <f t="shared" si="3"/>
        <v>46192</v>
      </c>
      <c r="X25" s="15">
        <f t="shared" si="3"/>
        <v>46193</v>
      </c>
      <c r="Y25" s="15">
        <f t="shared" si="3"/>
        <v>46194</v>
      </c>
      <c r="Z25" s="15">
        <f t="shared" si="3"/>
        <v>46195</v>
      </c>
      <c r="AA25" s="15">
        <f t="shared" si="3"/>
        <v>46196</v>
      </c>
      <c r="AB25" s="15">
        <f t="shared" si="3"/>
        <v>46197</v>
      </c>
      <c r="AC25" s="15">
        <f t="shared" si="3"/>
        <v>46198</v>
      </c>
      <c r="AD25" s="74" t="s">
        <v>26</v>
      </c>
      <c r="AE25" s="77" t="s">
        <v>27</v>
      </c>
      <c r="AG25"/>
      <c r="AH25"/>
      <c r="AI25"/>
      <c r="AJ25"/>
    </row>
    <row r="26" spans="1:36" ht="15.75" customHeight="1" x14ac:dyDescent="0.2">
      <c r="A26" s="3" t="s">
        <v>2</v>
      </c>
      <c r="B26" s="17" t="str">
        <f>TEXT(WEEKDAY(+B25),"aaa")</f>
        <v>金</v>
      </c>
      <c r="C26" s="17" t="str">
        <f t="shared" ref="C26:AC26" si="4">TEXT(WEEKDAY(+C25),"aaa")</f>
        <v>土</v>
      </c>
      <c r="D26" s="17" t="str">
        <f t="shared" si="4"/>
        <v>日</v>
      </c>
      <c r="E26" s="17" t="str">
        <f t="shared" si="4"/>
        <v>月</v>
      </c>
      <c r="F26" s="17" t="str">
        <f t="shared" si="4"/>
        <v>火</v>
      </c>
      <c r="G26" s="17" t="str">
        <f t="shared" si="4"/>
        <v>水</v>
      </c>
      <c r="H26" s="17" t="str">
        <f t="shared" si="4"/>
        <v>木</v>
      </c>
      <c r="I26" s="17" t="str">
        <f t="shared" si="4"/>
        <v>金</v>
      </c>
      <c r="J26" s="17" t="str">
        <f t="shared" si="4"/>
        <v>土</v>
      </c>
      <c r="K26" s="17" t="str">
        <f t="shared" si="4"/>
        <v>日</v>
      </c>
      <c r="L26" s="17" t="str">
        <f t="shared" si="4"/>
        <v>月</v>
      </c>
      <c r="M26" s="17" t="str">
        <f t="shared" si="4"/>
        <v>火</v>
      </c>
      <c r="N26" s="17" t="str">
        <f t="shared" si="4"/>
        <v>水</v>
      </c>
      <c r="O26" s="17" t="str">
        <f t="shared" si="4"/>
        <v>木</v>
      </c>
      <c r="P26" s="17" t="str">
        <f t="shared" si="4"/>
        <v>金</v>
      </c>
      <c r="Q26" s="17" t="str">
        <f t="shared" si="4"/>
        <v>土</v>
      </c>
      <c r="R26" s="17" t="str">
        <f t="shared" si="4"/>
        <v>日</v>
      </c>
      <c r="S26" s="17" t="str">
        <f t="shared" si="4"/>
        <v>月</v>
      </c>
      <c r="T26" s="17" t="str">
        <f t="shared" si="4"/>
        <v>火</v>
      </c>
      <c r="U26" s="17" t="str">
        <f t="shared" si="4"/>
        <v>水</v>
      </c>
      <c r="V26" s="17" t="str">
        <f t="shared" si="4"/>
        <v>木</v>
      </c>
      <c r="W26" s="17" t="str">
        <f t="shared" si="4"/>
        <v>金</v>
      </c>
      <c r="X26" s="17" t="str">
        <f t="shared" si="4"/>
        <v>土</v>
      </c>
      <c r="Y26" s="17" t="str">
        <f t="shared" si="4"/>
        <v>日</v>
      </c>
      <c r="Z26" s="17" t="str">
        <f t="shared" si="4"/>
        <v>月</v>
      </c>
      <c r="AA26" s="17" t="str">
        <f t="shared" si="4"/>
        <v>火</v>
      </c>
      <c r="AB26" s="17" t="str">
        <f t="shared" si="4"/>
        <v>水</v>
      </c>
      <c r="AC26" s="17" t="str">
        <f t="shared" si="4"/>
        <v>木</v>
      </c>
      <c r="AD26" s="75"/>
      <c r="AE26" s="78"/>
      <c r="AG26"/>
      <c r="AH26"/>
      <c r="AI26"/>
      <c r="AJ26"/>
    </row>
    <row r="27" spans="1:36" ht="16.5" customHeight="1" x14ac:dyDescent="0.2">
      <c r="A27" s="80" t="s">
        <v>12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75"/>
      <c r="AE27" s="78"/>
      <c r="AG27"/>
      <c r="AH27"/>
      <c r="AI27"/>
      <c r="AJ27"/>
    </row>
    <row r="28" spans="1:36" ht="16.5" customHeight="1" x14ac:dyDescent="0.2">
      <c r="A28" s="81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75"/>
      <c r="AE28" s="78"/>
      <c r="AG28"/>
      <c r="AH28"/>
      <c r="AI28"/>
      <c r="AJ28"/>
    </row>
    <row r="29" spans="1:36" ht="16.5" customHeight="1" x14ac:dyDescent="0.2">
      <c r="A29" s="81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75"/>
      <c r="AE29" s="78"/>
    </row>
    <row r="30" spans="1:36" ht="16.5" customHeight="1" x14ac:dyDescent="0.2">
      <c r="A30" s="82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76"/>
      <c r="AE30" s="79"/>
    </row>
    <row r="31" spans="1:36" s="1" customFormat="1" ht="34.5" customHeight="1" thickBot="1" x14ac:dyDescent="0.25">
      <c r="A31" s="12" t="s">
        <v>1</v>
      </c>
      <c r="B31" s="35"/>
      <c r="C31" s="35"/>
      <c r="D31" s="35" t="s">
        <v>13</v>
      </c>
      <c r="E31" s="35" t="s">
        <v>13</v>
      </c>
      <c r="F31" s="35"/>
      <c r="G31" s="35"/>
      <c r="H31" s="35"/>
      <c r="I31" s="35"/>
      <c r="J31" s="35"/>
      <c r="K31" s="35" t="s">
        <v>13</v>
      </c>
      <c r="L31" s="35" t="s">
        <v>13</v>
      </c>
      <c r="M31" s="35"/>
      <c r="N31" s="35"/>
      <c r="O31" s="35"/>
      <c r="P31" s="35"/>
      <c r="Q31" s="35"/>
      <c r="R31" s="35" t="s">
        <v>13</v>
      </c>
      <c r="S31" s="35" t="s">
        <v>13</v>
      </c>
      <c r="T31" s="35"/>
      <c r="U31" s="35"/>
      <c r="V31" s="35"/>
      <c r="W31" s="35"/>
      <c r="X31" s="35"/>
      <c r="Y31" s="35" t="s">
        <v>13</v>
      </c>
      <c r="Z31" s="35" t="s">
        <v>13</v>
      </c>
      <c r="AA31" s="35"/>
      <c r="AB31" s="35"/>
      <c r="AC31" s="35"/>
      <c r="AD31" s="4">
        <f>COUNTIF(B31:AC31,"休")</f>
        <v>8</v>
      </c>
      <c r="AE31" s="5">
        <f>+AD31+AE21</f>
        <v>16</v>
      </c>
      <c r="AF31" s="10"/>
      <c r="AG31" s="10"/>
      <c r="AH31" s="10"/>
      <c r="AI31" s="10"/>
      <c r="AJ31" s="10"/>
    </row>
    <row r="32" spans="1:36" s="9" customFormat="1" ht="13.8" thickBot="1" x14ac:dyDescent="0.25">
      <c r="A32"/>
      <c r="B32" s="13"/>
      <c r="C32" s="13"/>
      <c r="D32" s="13"/>
      <c r="E32" s="13"/>
      <c r="F32" s="13"/>
      <c r="G32" s="13"/>
      <c r="H32" s="13"/>
      <c r="I32" s="13"/>
      <c r="J32" s="67" t="s">
        <v>22</v>
      </c>
      <c r="K32" s="67"/>
      <c r="L32" s="67"/>
      <c r="M32" s="67"/>
      <c r="N32" s="67">
        <f>COUNTIF(B31:AC31,"")+COUNTIF(B31:AC31,"休")+COUNTIF(B31:AC31,"協休")</f>
        <v>28</v>
      </c>
      <c r="O32" s="67"/>
      <c r="P32" s="68" t="s">
        <v>23</v>
      </c>
      <c r="Q32" s="68"/>
      <c r="R32" s="68"/>
      <c r="S32" s="68"/>
      <c r="T32" s="67">
        <f>COUNTIF(B31:AC31,"休")+COUNTIF(B31:AC31,"協休")</f>
        <v>8</v>
      </c>
      <c r="U32" s="67"/>
      <c r="V32" s="68" t="s">
        <v>24</v>
      </c>
      <c r="W32" s="68"/>
      <c r="X32" s="68"/>
      <c r="Y32" s="68"/>
      <c r="Z32" s="69">
        <f>IFERROR(+T32/N32,"")</f>
        <v>0.2857142857142857</v>
      </c>
      <c r="AA32" s="70"/>
      <c r="AB32" s="61" t="str">
        <f>IF(Z32="","",IF(Z32&gt;=0.285,"4週8休以上",""))</f>
        <v>4週8休以上</v>
      </c>
      <c r="AC32" s="62"/>
      <c r="AD32" s="62"/>
      <c r="AE32" s="63"/>
      <c r="AF32" s="11"/>
      <c r="AG32" s="11"/>
      <c r="AH32" s="11"/>
      <c r="AI32" s="11"/>
      <c r="AJ32" s="11"/>
    </row>
    <row r="33" spans="1:36" s="9" customFormat="1" ht="13.8" thickBot="1" x14ac:dyDescent="0.25">
      <c r="A33"/>
      <c r="B33" s="13"/>
      <c r="C33" s="13"/>
      <c r="D33" s="13"/>
      <c r="E33" s="13"/>
      <c r="F33" s="13"/>
      <c r="G33" s="13"/>
      <c r="H33" s="13"/>
      <c r="I33" s="13"/>
      <c r="J33" s="36"/>
      <c r="K33" s="36"/>
      <c r="L33" s="36"/>
      <c r="M33" s="36"/>
      <c r="N33" s="36"/>
      <c r="O33" s="36"/>
      <c r="P33" s="16"/>
      <c r="Q33" s="16"/>
      <c r="R33" s="16"/>
      <c r="S33" s="16"/>
      <c r="T33" s="36"/>
      <c r="U33" s="36"/>
      <c r="V33" s="16"/>
      <c r="W33" s="16"/>
      <c r="X33" s="16"/>
      <c r="Y33" s="16"/>
      <c r="Z33" s="61" t="s">
        <v>42</v>
      </c>
      <c r="AA33" s="62"/>
      <c r="AB33" s="62"/>
      <c r="AC33" s="62"/>
      <c r="AD33" s="62"/>
      <c r="AE33" s="63"/>
      <c r="AF33" s="11"/>
      <c r="AG33" s="11"/>
      <c r="AH33" s="11"/>
      <c r="AI33" s="11"/>
      <c r="AJ33" s="11"/>
    </row>
    <row r="34" spans="1:36" ht="13.8" thickBot="1" x14ac:dyDescent="0.25"/>
    <row r="35" spans="1:36" ht="13.5" customHeight="1" x14ac:dyDescent="0.2">
      <c r="A35" s="2" t="s">
        <v>0</v>
      </c>
      <c r="B35" s="15">
        <f>AC25+1</f>
        <v>46199</v>
      </c>
      <c r="C35" s="15">
        <f>B35+1</f>
        <v>46200</v>
      </c>
      <c r="D35" s="15">
        <f t="shared" ref="D35:O35" si="5">C35+1</f>
        <v>46201</v>
      </c>
      <c r="E35" s="15">
        <f t="shared" si="5"/>
        <v>46202</v>
      </c>
      <c r="F35" s="15">
        <f t="shared" si="5"/>
        <v>46203</v>
      </c>
      <c r="G35" s="15">
        <f t="shared" si="5"/>
        <v>46204</v>
      </c>
      <c r="H35" s="15">
        <f t="shared" si="5"/>
        <v>46205</v>
      </c>
      <c r="I35" s="15">
        <f t="shared" si="5"/>
        <v>46206</v>
      </c>
      <c r="J35" s="15">
        <f t="shared" si="5"/>
        <v>46207</v>
      </c>
      <c r="K35" s="15">
        <f t="shared" si="5"/>
        <v>46208</v>
      </c>
      <c r="L35" s="15">
        <f t="shared" si="5"/>
        <v>46209</v>
      </c>
      <c r="M35" s="15">
        <f t="shared" si="5"/>
        <v>46210</v>
      </c>
      <c r="N35" s="15">
        <f t="shared" si="5"/>
        <v>46211</v>
      </c>
      <c r="O35" s="15">
        <f t="shared" si="5"/>
        <v>46212</v>
      </c>
      <c r="P35" s="15">
        <f>O35+1</f>
        <v>46213</v>
      </c>
      <c r="Q35" s="15">
        <f t="shared" ref="Q35:AC35" si="6">P35+1</f>
        <v>46214</v>
      </c>
      <c r="R35" s="15">
        <f t="shared" si="6"/>
        <v>46215</v>
      </c>
      <c r="S35" s="15">
        <f t="shared" si="6"/>
        <v>46216</v>
      </c>
      <c r="T35" s="15">
        <f t="shared" si="6"/>
        <v>46217</v>
      </c>
      <c r="U35" s="15">
        <f t="shared" si="6"/>
        <v>46218</v>
      </c>
      <c r="V35" s="15">
        <f t="shared" si="6"/>
        <v>46219</v>
      </c>
      <c r="W35" s="15">
        <f t="shared" si="6"/>
        <v>46220</v>
      </c>
      <c r="X35" s="15">
        <f t="shared" si="6"/>
        <v>46221</v>
      </c>
      <c r="Y35" s="15">
        <f t="shared" si="6"/>
        <v>46222</v>
      </c>
      <c r="Z35" s="15">
        <f t="shared" si="6"/>
        <v>46223</v>
      </c>
      <c r="AA35" s="15">
        <f t="shared" si="6"/>
        <v>46224</v>
      </c>
      <c r="AB35" s="15">
        <f t="shared" si="6"/>
        <v>46225</v>
      </c>
      <c r="AC35" s="15">
        <f t="shared" si="6"/>
        <v>46226</v>
      </c>
      <c r="AD35" s="74" t="s">
        <v>26</v>
      </c>
      <c r="AE35" s="77" t="s">
        <v>27</v>
      </c>
      <c r="AG35"/>
      <c r="AH35"/>
      <c r="AI35"/>
      <c r="AJ35"/>
    </row>
    <row r="36" spans="1:36" ht="15.75" customHeight="1" x14ac:dyDescent="0.2">
      <c r="A36" s="3" t="s">
        <v>2</v>
      </c>
      <c r="B36" s="17" t="str">
        <f>TEXT(WEEKDAY(+B35),"aaa")</f>
        <v>金</v>
      </c>
      <c r="C36" s="17" t="str">
        <f t="shared" ref="C36:AC36" si="7">TEXT(WEEKDAY(+C35),"aaa")</f>
        <v>土</v>
      </c>
      <c r="D36" s="17" t="str">
        <f t="shared" si="7"/>
        <v>日</v>
      </c>
      <c r="E36" s="17" t="str">
        <f t="shared" si="7"/>
        <v>月</v>
      </c>
      <c r="F36" s="17" t="str">
        <f t="shared" si="7"/>
        <v>火</v>
      </c>
      <c r="G36" s="17" t="str">
        <f t="shared" si="7"/>
        <v>水</v>
      </c>
      <c r="H36" s="17" t="str">
        <f t="shared" si="7"/>
        <v>木</v>
      </c>
      <c r="I36" s="17" t="str">
        <f t="shared" si="7"/>
        <v>金</v>
      </c>
      <c r="J36" s="17" t="str">
        <f t="shared" si="7"/>
        <v>土</v>
      </c>
      <c r="K36" s="17" t="str">
        <f t="shared" si="7"/>
        <v>日</v>
      </c>
      <c r="L36" s="17" t="str">
        <f t="shared" si="7"/>
        <v>月</v>
      </c>
      <c r="M36" s="17" t="str">
        <f t="shared" si="7"/>
        <v>火</v>
      </c>
      <c r="N36" s="17" t="str">
        <f t="shared" si="7"/>
        <v>水</v>
      </c>
      <c r="O36" s="17" t="str">
        <f t="shared" si="7"/>
        <v>木</v>
      </c>
      <c r="P36" s="17" t="str">
        <f t="shared" si="7"/>
        <v>金</v>
      </c>
      <c r="Q36" s="17" t="str">
        <f t="shared" si="7"/>
        <v>土</v>
      </c>
      <c r="R36" s="17" t="str">
        <f t="shared" si="7"/>
        <v>日</v>
      </c>
      <c r="S36" s="17" t="str">
        <f t="shared" si="7"/>
        <v>月</v>
      </c>
      <c r="T36" s="17" t="str">
        <f t="shared" si="7"/>
        <v>火</v>
      </c>
      <c r="U36" s="17" t="str">
        <f t="shared" si="7"/>
        <v>水</v>
      </c>
      <c r="V36" s="17" t="str">
        <f t="shared" si="7"/>
        <v>木</v>
      </c>
      <c r="W36" s="17" t="str">
        <f t="shared" si="7"/>
        <v>金</v>
      </c>
      <c r="X36" s="17" t="str">
        <f t="shared" si="7"/>
        <v>土</v>
      </c>
      <c r="Y36" s="17" t="str">
        <f t="shared" si="7"/>
        <v>日</v>
      </c>
      <c r="Z36" s="17" t="str">
        <f t="shared" si="7"/>
        <v>月</v>
      </c>
      <c r="AA36" s="17" t="str">
        <f t="shared" si="7"/>
        <v>火</v>
      </c>
      <c r="AB36" s="17" t="str">
        <f t="shared" si="7"/>
        <v>水</v>
      </c>
      <c r="AC36" s="17" t="str">
        <f t="shared" si="7"/>
        <v>木</v>
      </c>
      <c r="AD36" s="75"/>
      <c r="AE36" s="78"/>
      <c r="AG36"/>
      <c r="AH36"/>
      <c r="AI36"/>
      <c r="AJ36"/>
    </row>
    <row r="37" spans="1:36" ht="16.5" customHeight="1" x14ac:dyDescent="0.2">
      <c r="A37" s="80" t="s">
        <v>12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75"/>
      <c r="AE37" s="78"/>
      <c r="AG37"/>
      <c r="AH37"/>
      <c r="AI37"/>
      <c r="AJ37"/>
    </row>
    <row r="38" spans="1:36" ht="16.5" customHeight="1" x14ac:dyDescent="0.2">
      <c r="A38" s="81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75"/>
      <c r="AE38" s="78"/>
      <c r="AG38"/>
      <c r="AH38"/>
      <c r="AI38"/>
      <c r="AJ38"/>
    </row>
    <row r="39" spans="1:36" ht="16.5" customHeight="1" x14ac:dyDescent="0.2">
      <c r="A39" s="81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75"/>
      <c r="AE39" s="78"/>
    </row>
    <row r="40" spans="1:36" ht="16.5" customHeight="1" x14ac:dyDescent="0.2">
      <c r="A40" s="82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76"/>
      <c r="AE40" s="79"/>
    </row>
    <row r="41" spans="1:36" s="1" customFormat="1" ht="34.5" customHeight="1" thickBot="1" x14ac:dyDescent="0.25">
      <c r="A41" s="12" t="s">
        <v>1</v>
      </c>
      <c r="B41" s="35"/>
      <c r="C41" s="35"/>
      <c r="D41" s="35" t="s">
        <v>13</v>
      </c>
      <c r="E41" s="35" t="s">
        <v>13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 t="s">
        <v>45</v>
      </c>
      <c r="Q41" s="35" t="s">
        <v>45</v>
      </c>
      <c r="R41" s="35" t="s">
        <v>13</v>
      </c>
      <c r="S41" s="35" t="s">
        <v>13</v>
      </c>
      <c r="T41" s="35"/>
      <c r="U41" s="35"/>
      <c r="V41" s="35"/>
      <c r="W41" s="35"/>
      <c r="X41" s="35"/>
      <c r="Y41" s="35" t="s">
        <v>13</v>
      </c>
      <c r="Z41" s="35" t="s">
        <v>13</v>
      </c>
      <c r="AA41" s="35"/>
      <c r="AB41" s="35"/>
      <c r="AC41" s="35"/>
      <c r="AD41" s="4">
        <f>COUNTIF(B41:AC41,"休")</f>
        <v>6</v>
      </c>
      <c r="AE41" s="5">
        <f>+AD41+AE31</f>
        <v>22</v>
      </c>
      <c r="AF41" s="10"/>
      <c r="AG41" s="10"/>
      <c r="AH41" s="10"/>
      <c r="AI41" s="10"/>
      <c r="AJ41" s="10"/>
    </row>
    <row r="42" spans="1:36" s="9" customFormat="1" ht="13.8" thickBot="1" x14ac:dyDescent="0.25">
      <c r="A42"/>
      <c r="B42" s="13"/>
      <c r="C42" s="13"/>
      <c r="D42" s="13"/>
      <c r="E42" s="13"/>
      <c r="F42" s="13"/>
      <c r="G42" s="13"/>
      <c r="H42" s="13"/>
      <c r="I42" s="13"/>
      <c r="J42" s="67" t="s">
        <v>22</v>
      </c>
      <c r="K42" s="67"/>
      <c r="L42" s="67"/>
      <c r="M42" s="67"/>
      <c r="N42" s="67">
        <f>COUNTIF(B41:AC41,"")+COUNTIF(B41:AC41,"休")+COUNTIF(B41:AC41,"協休")</f>
        <v>28</v>
      </c>
      <c r="O42" s="67"/>
      <c r="P42" s="68" t="s">
        <v>23</v>
      </c>
      <c r="Q42" s="68"/>
      <c r="R42" s="68"/>
      <c r="S42" s="68"/>
      <c r="T42" s="67">
        <f>COUNTIF(B41:AC41,"休")+COUNTIF(B41:AC41,"協休")</f>
        <v>8</v>
      </c>
      <c r="U42" s="67"/>
      <c r="V42" s="68" t="s">
        <v>24</v>
      </c>
      <c r="W42" s="68"/>
      <c r="X42" s="68"/>
      <c r="Y42" s="68"/>
      <c r="Z42" s="69">
        <f>IFERROR(+T42/N42,"")</f>
        <v>0.2857142857142857</v>
      </c>
      <c r="AA42" s="70"/>
      <c r="AB42" s="61" t="str">
        <f>IF(Z42="","",IF(Z42&gt;=0.285,"4週8休以上",""))</f>
        <v>4週8休以上</v>
      </c>
      <c r="AC42" s="62"/>
      <c r="AD42" s="62"/>
      <c r="AE42" s="63"/>
      <c r="AF42" s="11"/>
      <c r="AG42" s="11"/>
      <c r="AH42" s="11"/>
      <c r="AI42" s="11"/>
      <c r="AJ42" s="11"/>
    </row>
    <row r="43" spans="1:36" s="9" customFormat="1" ht="13.8" thickBot="1" x14ac:dyDescent="0.25">
      <c r="A43"/>
      <c r="B43" s="13"/>
      <c r="C43" s="13"/>
      <c r="D43" s="13"/>
      <c r="E43" s="13"/>
      <c r="F43" s="13"/>
      <c r="G43" s="13"/>
      <c r="H43" s="13"/>
      <c r="I43" s="13"/>
      <c r="J43" s="25"/>
      <c r="K43" s="25"/>
      <c r="L43" s="25"/>
      <c r="M43" s="25"/>
      <c r="N43" s="25"/>
      <c r="O43" s="25"/>
      <c r="P43" s="14"/>
      <c r="Q43" s="14"/>
      <c r="R43" s="14"/>
      <c r="S43" s="14"/>
      <c r="T43" s="25"/>
      <c r="U43" s="25"/>
      <c r="V43" s="14"/>
      <c r="W43" s="14"/>
      <c r="X43" s="14"/>
      <c r="Y43" s="14"/>
      <c r="Z43" s="61" t="s">
        <v>42</v>
      </c>
      <c r="AA43" s="62"/>
      <c r="AB43" s="62"/>
      <c r="AC43" s="62"/>
      <c r="AD43" s="62"/>
      <c r="AE43" s="63"/>
      <c r="AF43" s="11"/>
      <c r="AG43" s="11"/>
      <c r="AH43" s="11"/>
      <c r="AI43" s="11"/>
      <c r="AJ43" s="11"/>
    </row>
    <row r="44" spans="1:36" ht="13.8" thickBot="1" x14ac:dyDescent="0.25"/>
    <row r="45" spans="1:36" ht="13.5" customHeight="1" x14ac:dyDescent="0.2">
      <c r="A45" s="2" t="s">
        <v>0</v>
      </c>
      <c r="B45" s="15">
        <f>AC35+1</f>
        <v>46227</v>
      </c>
      <c r="C45" s="15">
        <f>B45+1</f>
        <v>46228</v>
      </c>
      <c r="D45" s="15">
        <f t="shared" ref="D45:O45" si="8">C45+1</f>
        <v>46229</v>
      </c>
      <c r="E45" s="15">
        <f t="shared" si="8"/>
        <v>46230</v>
      </c>
      <c r="F45" s="15">
        <f t="shared" si="8"/>
        <v>46231</v>
      </c>
      <c r="G45" s="15">
        <f t="shared" si="8"/>
        <v>46232</v>
      </c>
      <c r="H45" s="15">
        <f t="shared" si="8"/>
        <v>46233</v>
      </c>
      <c r="I45" s="15">
        <f t="shared" si="8"/>
        <v>46234</v>
      </c>
      <c r="J45" s="15">
        <f t="shared" si="8"/>
        <v>46235</v>
      </c>
      <c r="K45" s="15">
        <f t="shared" si="8"/>
        <v>46236</v>
      </c>
      <c r="L45" s="15">
        <f t="shared" si="8"/>
        <v>46237</v>
      </c>
      <c r="M45" s="15">
        <f t="shared" si="8"/>
        <v>46238</v>
      </c>
      <c r="N45" s="15">
        <f t="shared" si="8"/>
        <v>46239</v>
      </c>
      <c r="O45" s="15">
        <f t="shared" si="8"/>
        <v>46240</v>
      </c>
      <c r="P45" s="15">
        <f>O45+1</f>
        <v>46241</v>
      </c>
      <c r="Q45" s="15">
        <f t="shared" ref="Q45:AC45" si="9">P45+1</f>
        <v>46242</v>
      </c>
      <c r="R45" s="15">
        <f t="shared" si="9"/>
        <v>46243</v>
      </c>
      <c r="S45" s="15">
        <f t="shared" si="9"/>
        <v>46244</v>
      </c>
      <c r="T45" s="15">
        <f t="shared" si="9"/>
        <v>46245</v>
      </c>
      <c r="U45" s="15">
        <f t="shared" si="9"/>
        <v>46246</v>
      </c>
      <c r="V45" s="49">
        <f t="shared" si="9"/>
        <v>46247</v>
      </c>
      <c r="W45" s="49">
        <f t="shared" si="9"/>
        <v>46248</v>
      </c>
      <c r="X45" s="49">
        <f t="shared" si="9"/>
        <v>46249</v>
      </c>
      <c r="Y45" s="15">
        <f t="shared" si="9"/>
        <v>46250</v>
      </c>
      <c r="Z45" s="15">
        <f t="shared" si="9"/>
        <v>46251</v>
      </c>
      <c r="AA45" s="15">
        <f t="shared" si="9"/>
        <v>46252</v>
      </c>
      <c r="AB45" s="15">
        <f t="shared" si="9"/>
        <v>46253</v>
      </c>
      <c r="AC45" s="15">
        <f t="shared" si="9"/>
        <v>46254</v>
      </c>
      <c r="AD45" s="74" t="s">
        <v>26</v>
      </c>
      <c r="AE45" s="77" t="s">
        <v>27</v>
      </c>
      <c r="AG45"/>
      <c r="AH45"/>
      <c r="AI45"/>
      <c r="AJ45"/>
    </row>
    <row r="46" spans="1:36" ht="15.75" customHeight="1" x14ac:dyDescent="0.2">
      <c r="A46" s="3" t="s">
        <v>2</v>
      </c>
      <c r="B46" s="17" t="str">
        <f>TEXT(WEEKDAY(+B45),"aaa")</f>
        <v>金</v>
      </c>
      <c r="C46" s="17" t="str">
        <f t="shared" ref="C46:AC46" si="10">TEXT(WEEKDAY(+C45),"aaa")</f>
        <v>土</v>
      </c>
      <c r="D46" s="17" t="str">
        <f t="shared" si="10"/>
        <v>日</v>
      </c>
      <c r="E46" s="17" t="str">
        <f t="shared" si="10"/>
        <v>月</v>
      </c>
      <c r="F46" s="17" t="str">
        <f t="shared" si="10"/>
        <v>火</v>
      </c>
      <c r="G46" s="17" t="str">
        <f t="shared" si="10"/>
        <v>水</v>
      </c>
      <c r="H46" s="17" t="str">
        <f t="shared" si="10"/>
        <v>木</v>
      </c>
      <c r="I46" s="17" t="str">
        <f t="shared" si="10"/>
        <v>金</v>
      </c>
      <c r="J46" s="17" t="str">
        <f t="shared" si="10"/>
        <v>土</v>
      </c>
      <c r="K46" s="17" t="str">
        <f t="shared" si="10"/>
        <v>日</v>
      </c>
      <c r="L46" s="17" t="str">
        <f t="shared" si="10"/>
        <v>月</v>
      </c>
      <c r="M46" s="17" t="str">
        <f t="shared" si="10"/>
        <v>火</v>
      </c>
      <c r="N46" s="17" t="str">
        <f t="shared" si="10"/>
        <v>水</v>
      </c>
      <c r="O46" s="17" t="str">
        <f t="shared" si="10"/>
        <v>木</v>
      </c>
      <c r="P46" s="17" t="str">
        <f t="shared" si="10"/>
        <v>金</v>
      </c>
      <c r="Q46" s="17" t="str">
        <f t="shared" si="10"/>
        <v>土</v>
      </c>
      <c r="R46" s="17" t="str">
        <f t="shared" si="10"/>
        <v>日</v>
      </c>
      <c r="S46" s="17" t="str">
        <f t="shared" si="10"/>
        <v>月</v>
      </c>
      <c r="T46" s="17" t="str">
        <f t="shared" si="10"/>
        <v>火</v>
      </c>
      <c r="U46" s="17" t="str">
        <f t="shared" si="10"/>
        <v>水</v>
      </c>
      <c r="V46" s="50" t="str">
        <f t="shared" si="10"/>
        <v>木</v>
      </c>
      <c r="W46" s="50" t="str">
        <f t="shared" si="10"/>
        <v>金</v>
      </c>
      <c r="X46" s="50" t="str">
        <f t="shared" si="10"/>
        <v>土</v>
      </c>
      <c r="Y46" s="17" t="str">
        <f t="shared" si="10"/>
        <v>日</v>
      </c>
      <c r="Z46" s="17" t="str">
        <f t="shared" si="10"/>
        <v>月</v>
      </c>
      <c r="AA46" s="17" t="str">
        <f t="shared" si="10"/>
        <v>火</v>
      </c>
      <c r="AB46" s="17" t="str">
        <f t="shared" si="10"/>
        <v>水</v>
      </c>
      <c r="AC46" s="17" t="str">
        <f t="shared" si="10"/>
        <v>木</v>
      </c>
      <c r="AD46" s="75"/>
      <c r="AE46" s="78"/>
      <c r="AG46"/>
      <c r="AH46"/>
      <c r="AI46"/>
      <c r="AJ46"/>
    </row>
    <row r="47" spans="1:36" ht="16.5" customHeight="1" x14ac:dyDescent="0.2">
      <c r="A47" s="80" t="s">
        <v>12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83" t="s">
        <v>33</v>
      </c>
      <c r="W47" s="83" t="s">
        <v>33</v>
      </c>
      <c r="X47" s="83" t="s">
        <v>33</v>
      </c>
      <c r="Y47" s="64"/>
      <c r="Z47" s="64"/>
      <c r="AA47" s="64"/>
      <c r="AB47" s="64"/>
      <c r="AC47" s="64"/>
      <c r="AD47" s="75"/>
      <c r="AE47" s="78"/>
      <c r="AG47"/>
      <c r="AH47"/>
      <c r="AI47"/>
      <c r="AJ47"/>
    </row>
    <row r="48" spans="1:36" ht="16.5" customHeight="1" x14ac:dyDescent="0.2">
      <c r="A48" s="81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84"/>
      <c r="W48" s="84"/>
      <c r="X48" s="84"/>
      <c r="Y48" s="65"/>
      <c r="Z48" s="65"/>
      <c r="AA48" s="65"/>
      <c r="AB48" s="65"/>
      <c r="AC48" s="65"/>
      <c r="AD48" s="75"/>
      <c r="AE48" s="78"/>
      <c r="AG48"/>
      <c r="AH48"/>
      <c r="AI48"/>
      <c r="AJ48"/>
    </row>
    <row r="49" spans="1:36" ht="16.5" customHeight="1" x14ac:dyDescent="0.2">
      <c r="A49" s="8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84"/>
      <c r="W49" s="84"/>
      <c r="X49" s="84"/>
      <c r="Y49" s="65"/>
      <c r="Z49" s="65"/>
      <c r="AA49" s="65"/>
      <c r="AB49" s="65"/>
      <c r="AC49" s="65"/>
      <c r="AD49" s="75"/>
      <c r="AE49" s="78"/>
    </row>
    <row r="50" spans="1:36" ht="16.5" customHeight="1" x14ac:dyDescent="0.2">
      <c r="A50" s="82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85"/>
      <c r="W50" s="85"/>
      <c r="X50" s="85"/>
      <c r="Y50" s="66"/>
      <c r="Z50" s="66"/>
      <c r="AA50" s="66"/>
      <c r="AB50" s="66"/>
      <c r="AC50" s="66"/>
      <c r="AD50" s="76"/>
      <c r="AE50" s="79"/>
    </row>
    <row r="51" spans="1:36" s="1" customFormat="1" ht="34.5" customHeight="1" thickBot="1" x14ac:dyDescent="0.25">
      <c r="A51" s="12" t="s">
        <v>1</v>
      </c>
      <c r="B51" s="35"/>
      <c r="C51" s="35"/>
      <c r="D51" s="35"/>
      <c r="E51" s="35" t="s">
        <v>13</v>
      </c>
      <c r="F51" s="35"/>
      <c r="G51" s="35"/>
      <c r="H51" s="35"/>
      <c r="I51" s="35"/>
      <c r="J51" s="35"/>
      <c r="K51" s="35"/>
      <c r="L51" s="35" t="s">
        <v>13</v>
      </c>
      <c r="M51" s="35"/>
      <c r="N51" s="35"/>
      <c r="O51" s="35"/>
      <c r="P51" s="35"/>
      <c r="Q51" s="35"/>
      <c r="R51" s="35" t="s">
        <v>13</v>
      </c>
      <c r="S51" s="35" t="s">
        <v>13</v>
      </c>
      <c r="T51" s="35" t="s">
        <v>13</v>
      </c>
      <c r="U51" s="35" t="s">
        <v>13</v>
      </c>
      <c r="V51" s="51" t="s">
        <v>8</v>
      </c>
      <c r="W51" s="51" t="s">
        <v>8</v>
      </c>
      <c r="X51" s="51" t="s">
        <v>8</v>
      </c>
      <c r="Y51" s="35" t="s">
        <v>13</v>
      </c>
      <c r="Z51" s="35" t="s">
        <v>13</v>
      </c>
      <c r="AA51" s="35"/>
      <c r="AB51" s="35"/>
      <c r="AC51" s="35"/>
      <c r="AD51" s="4">
        <f>COUNTIF(B51:AC51,"休")</f>
        <v>8</v>
      </c>
      <c r="AE51" s="5">
        <f>+AD51+AE41</f>
        <v>30</v>
      </c>
      <c r="AF51" s="10"/>
      <c r="AG51" s="10"/>
      <c r="AH51" s="10"/>
      <c r="AI51" s="10"/>
      <c r="AJ51" s="10"/>
    </row>
    <row r="52" spans="1:36" s="9" customFormat="1" ht="13.8" thickBot="1" x14ac:dyDescent="0.25">
      <c r="A52"/>
      <c r="B52" s="13"/>
      <c r="C52" s="13"/>
      <c r="D52" s="13"/>
      <c r="E52" s="13"/>
      <c r="F52" s="13"/>
      <c r="G52" s="13"/>
      <c r="H52" s="13"/>
      <c r="I52" s="13"/>
      <c r="J52" s="67" t="s">
        <v>22</v>
      </c>
      <c r="K52" s="67"/>
      <c r="L52" s="67"/>
      <c r="M52" s="67"/>
      <c r="N52" s="67">
        <f>COUNTIF(B51:AC51,"")+COUNTIF(B51:AC51,"休")+COUNTIF(B51:AC51,"協休")</f>
        <v>25</v>
      </c>
      <c r="O52" s="67"/>
      <c r="P52" s="68" t="s">
        <v>23</v>
      </c>
      <c r="Q52" s="68"/>
      <c r="R52" s="68"/>
      <c r="S52" s="68"/>
      <c r="T52" s="67">
        <f>COUNTIF(B51:AC51,"休")+COUNTIF(B51:AC51,"協休")</f>
        <v>8</v>
      </c>
      <c r="U52" s="67"/>
      <c r="V52" s="68" t="s">
        <v>24</v>
      </c>
      <c r="W52" s="68"/>
      <c r="X52" s="68"/>
      <c r="Y52" s="68"/>
      <c r="Z52" s="69">
        <f>IFERROR(+T52/N52,"")</f>
        <v>0.32</v>
      </c>
      <c r="AA52" s="70"/>
      <c r="AB52" s="61" t="str">
        <f>IF(Z52="","",IF(Z52&gt;=0.285,"4週8休以上",""))</f>
        <v>4週8休以上</v>
      </c>
      <c r="AC52" s="62"/>
      <c r="AD52" s="62"/>
      <c r="AE52" s="63"/>
      <c r="AF52" s="11"/>
      <c r="AG52" s="11"/>
      <c r="AH52" s="11"/>
      <c r="AI52" s="11"/>
      <c r="AJ52" s="11"/>
    </row>
    <row r="53" spans="1:36" ht="13.8" thickBot="1" x14ac:dyDescent="0.25">
      <c r="Z53" s="61" t="s">
        <v>42</v>
      </c>
      <c r="AA53" s="62"/>
      <c r="AB53" s="62"/>
      <c r="AC53" s="62"/>
      <c r="AD53" s="62"/>
      <c r="AE53" s="63"/>
    </row>
    <row r="54" spans="1:36" ht="13.8" thickBot="1" x14ac:dyDescent="0.25"/>
    <row r="55" spans="1:36" ht="13.5" customHeight="1" x14ac:dyDescent="0.2">
      <c r="A55" s="2" t="s">
        <v>0</v>
      </c>
      <c r="B55" s="15">
        <f>AC45+1</f>
        <v>46255</v>
      </c>
      <c r="C55" s="15">
        <f>B55+1</f>
        <v>46256</v>
      </c>
      <c r="D55" s="15">
        <f t="shared" ref="D55:O55" si="11">C55+1</f>
        <v>46257</v>
      </c>
      <c r="E55" s="15">
        <f t="shared" si="11"/>
        <v>46258</v>
      </c>
      <c r="F55" s="15">
        <f t="shared" si="11"/>
        <v>46259</v>
      </c>
      <c r="G55" s="15">
        <f t="shared" si="11"/>
        <v>46260</v>
      </c>
      <c r="H55" s="15">
        <f t="shared" si="11"/>
        <v>46261</v>
      </c>
      <c r="I55" s="15">
        <f t="shared" si="11"/>
        <v>46262</v>
      </c>
      <c r="J55" s="15">
        <f t="shared" si="11"/>
        <v>46263</v>
      </c>
      <c r="K55" s="15">
        <f t="shared" si="11"/>
        <v>46264</v>
      </c>
      <c r="L55" s="15">
        <f t="shared" si="11"/>
        <v>46265</v>
      </c>
      <c r="M55" s="15">
        <f t="shared" si="11"/>
        <v>46266</v>
      </c>
      <c r="N55" s="15">
        <f t="shared" si="11"/>
        <v>46267</v>
      </c>
      <c r="O55" s="15">
        <f t="shared" si="11"/>
        <v>46268</v>
      </c>
      <c r="P55" s="15">
        <f>O55+1</f>
        <v>46269</v>
      </c>
      <c r="Q55" s="15">
        <f t="shared" ref="Q55:AC55" si="12">P55+1</f>
        <v>46270</v>
      </c>
      <c r="R55" s="15">
        <f t="shared" si="12"/>
        <v>46271</v>
      </c>
      <c r="S55" s="15">
        <f t="shared" si="12"/>
        <v>46272</v>
      </c>
      <c r="T55" s="15">
        <f t="shared" si="12"/>
        <v>46273</v>
      </c>
      <c r="U55" s="15">
        <f t="shared" si="12"/>
        <v>46274</v>
      </c>
      <c r="V55" s="15">
        <f t="shared" si="12"/>
        <v>46275</v>
      </c>
      <c r="W55" s="15">
        <f t="shared" si="12"/>
        <v>46276</v>
      </c>
      <c r="X55" s="15">
        <f t="shared" si="12"/>
        <v>46277</v>
      </c>
      <c r="Y55" s="15">
        <f t="shared" si="12"/>
        <v>46278</v>
      </c>
      <c r="Z55" s="15">
        <f t="shared" si="12"/>
        <v>46279</v>
      </c>
      <c r="AA55" s="15">
        <f t="shared" si="12"/>
        <v>46280</v>
      </c>
      <c r="AB55" s="15">
        <f t="shared" si="12"/>
        <v>46281</v>
      </c>
      <c r="AC55" s="15">
        <f t="shared" si="12"/>
        <v>46282</v>
      </c>
      <c r="AD55" s="74" t="s">
        <v>26</v>
      </c>
      <c r="AE55" s="77" t="s">
        <v>27</v>
      </c>
      <c r="AG55"/>
      <c r="AH55"/>
      <c r="AI55"/>
      <c r="AJ55"/>
    </row>
    <row r="56" spans="1:36" ht="15.75" customHeight="1" x14ac:dyDescent="0.2">
      <c r="A56" s="3" t="s">
        <v>2</v>
      </c>
      <c r="B56" s="17" t="str">
        <f>TEXT(WEEKDAY(+B55),"aaa")</f>
        <v>金</v>
      </c>
      <c r="C56" s="17" t="str">
        <f t="shared" ref="C56:AC56" si="13">TEXT(WEEKDAY(+C55),"aaa")</f>
        <v>土</v>
      </c>
      <c r="D56" s="17" t="str">
        <f t="shared" si="13"/>
        <v>日</v>
      </c>
      <c r="E56" s="17" t="str">
        <f t="shared" si="13"/>
        <v>月</v>
      </c>
      <c r="F56" s="17" t="str">
        <f t="shared" si="13"/>
        <v>火</v>
      </c>
      <c r="G56" s="17" t="str">
        <f t="shared" si="13"/>
        <v>水</v>
      </c>
      <c r="H56" s="17" t="str">
        <f t="shared" si="13"/>
        <v>木</v>
      </c>
      <c r="I56" s="17" t="str">
        <f t="shared" si="13"/>
        <v>金</v>
      </c>
      <c r="J56" s="17" t="str">
        <f t="shared" si="13"/>
        <v>土</v>
      </c>
      <c r="K56" s="17" t="str">
        <f t="shared" si="13"/>
        <v>日</v>
      </c>
      <c r="L56" s="17" t="str">
        <f t="shared" si="13"/>
        <v>月</v>
      </c>
      <c r="M56" s="17" t="str">
        <f t="shared" si="13"/>
        <v>火</v>
      </c>
      <c r="N56" s="17" t="str">
        <f t="shared" si="13"/>
        <v>水</v>
      </c>
      <c r="O56" s="17" t="str">
        <f t="shared" si="13"/>
        <v>木</v>
      </c>
      <c r="P56" s="17" t="str">
        <f t="shared" si="13"/>
        <v>金</v>
      </c>
      <c r="Q56" s="17" t="str">
        <f t="shared" si="13"/>
        <v>土</v>
      </c>
      <c r="R56" s="17" t="str">
        <f t="shared" si="13"/>
        <v>日</v>
      </c>
      <c r="S56" s="17" t="str">
        <f t="shared" si="13"/>
        <v>月</v>
      </c>
      <c r="T56" s="17" t="str">
        <f t="shared" si="13"/>
        <v>火</v>
      </c>
      <c r="U56" s="17" t="str">
        <f t="shared" si="13"/>
        <v>水</v>
      </c>
      <c r="V56" s="17" t="str">
        <f t="shared" si="13"/>
        <v>木</v>
      </c>
      <c r="W56" s="17" t="str">
        <f t="shared" si="13"/>
        <v>金</v>
      </c>
      <c r="X56" s="17" t="str">
        <f t="shared" si="13"/>
        <v>土</v>
      </c>
      <c r="Y56" s="17" t="str">
        <f t="shared" si="13"/>
        <v>日</v>
      </c>
      <c r="Z56" s="17" t="str">
        <f t="shared" si="13"/>
        <v>月</v>
      </c>
      <c r="AA56" s="17" t="str">
        <f t="shared" si="13"/>
        <v>火</v>
      </c>
      <c r="AB56" s="17" t="str">
        <f t="shared" si="13"/>
        <v>水</v>
      </c>
      <c r="AC56" s="17" t="str">
        <f t="shared" si="13"/>
        <v>木</v>
      </c>
      <c r="AD56" s="75"/>
      <c r="AE56" s="78"/>
      <c r="AG56"/>
      <c r="AH56"/>
      <c r="AI56"/>
      <c r="AJ56"/>
    </row>
    <row r="57" spans="1:36" ht="16.5" customHeight="1" x14ac:dyDescent="0.2">
      <c r="A57" s="80" t="s">
        <v>12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75"/>
      <c r="AE57" s="78"/>
      <c r="AG57"/>
      <c r="AH57"/>
      <c r="AI57"/>
      <c r="AJ57"/>
    </row>
    <row r="58" spans="1:36" ht="16.5" customHeight="1" x14ac:dyDescent="0.2">
      <c r="A58" s="81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75"/>
      <c r="AE58" s="78"/>
      <c r="AG58"/>
      <c r="AH58"/>
      <c r="AI58"/>
      <c r="AJ58"/>
    </row>
    <row r="59" spans="1:36" ht="16.5" customHeight="1" x14ac:dyDescent="0.2">
      <c r="A59" s="81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75"/>
      <c r="AE59" s="78"/>
    </row>
    <row r="60" spans="1:36" ht="16.5" customHeight="1" x14ac:dyDescent="0.2">
      <c r="A60" s="82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76"/>
      <c r="AE60" s="79"/>
    </row>
    <row r="61" spans="1:36" s="1" customFormat="1" ht="34.5" customHeight="1" thickBot="1" x14ac:dyDescent="0.25">
      <c r="A61" s="12" t="s">
        <v>1</v>
      </c>
      <c r="B61" s="35"/>
      <c r="C61" s="35"/>
      <c r="D61" s="35" t="s">
        <v>13</v>
      </c>
      <c r="E61" s="35" t="s">
        <v>13</v>
      </c>
      <c r="F61" s="35"/>
      <c r="G61" s="35"/>
      <c r="H61" s="35"/>
      <c r="I61" s="35"/>
      <c r="J61" s="35"/>
      <c r="K61" s="35" t="s">
        <v>13</v>
      </c>
      <c r="L61" s="35" t="s">
        <v>13</v>
      </c>
      <c r="M61" s="35"/>
      <c r="N61" s="35"/>
      <c r="O61" s="35"/>
      <c r="P61" s="35"/>
      <c r="Q61" s="35"/>
      <c r="R61" s="35"/>
      <c r="S61" s="35" t="s">
        <v>13</v>
      </c>
      <c r="T61" s="35"/>
      <c r="U61" s="35"/>
      <c r="V61" s="35"/>
      <c r="W61" s="35"/>
      <c r="X61" s="35"/>
      <c r="Y61" s="35" t="s">
        <v>13</v>
      </c>
      <c r="Z61" s="35" t="s">
        <v>13</v>
      </c>
      <c r="AA61" s="35"/>
      <c r="AB61" s="35"/>
      <c r="AC61" s="35"/>
      <c r="AD61" s="4">
        <f>COUNTIF(B61:AC61,"休")</f>
        <v>7</v>
      </c>
      <c r="AE61" s="5">
        <f>+AD61+AE51</f>
        <v>37</v>
      </c>
      <c r="AF61" s="10"/>
      <c r="AG61" s="10"/>
      <c r="AH61" s="10"/>
      <c r="AI61" s="10"/>
      <c r="AJ61" s="10"/>
    </row>
    <row r="62" spans="1:36" s="9" customFormat="1" ht="13.8" thickBot="1" x14ac:dyDescent="0.25">
      <c r="A62"/>
      <c r="B62" s="13"/>
      <c r="C62" s="13"/>
      <c r="D62" s="13"/>
      <c r="E62" s="13"/>
      <c r="F62" s="13"/>
      <c r="G62" s="13"/>
      <c r="H62" s="13"/>
      <c r="I62" s="13"/>
      <c r="J62" s="67" t="s">
        <v>22</v>
      </c>
      <c r="K62" s="67"/>
      <c r="L62" s="67"/>
      <c r="M62" s="67"/>
      <c r="N62" s="67">
        <f>COUNTIF(B61:AC61,"")+COUNTIF(B61:AC61,"休")+COUNTIF(B61:AC61,"協休")</f>
        <v>28</v>
      </c>
      <c r="O62" s="67"/>
      <c r="P62" s="68" t="s">
        <v>23</v>
      </c>
      <c r="Q62" s="68"/>
      <c r="R62" s="68"/>
      <c r="S62" s="68"/>
      <c r="T62" s="67">
        <f>COUNTIF(B61:AC61,"休")+COUNTIF(B61:AC61,"協休")</f>
        <v>7</v>
      </c>
      <c r="U62" s="67"/>
      <c r="V62" s="68" t="s">
        <v>24</v>
      </c>
      <c r="W62" s="68"/>
      <c r="X62" s="68"/>
      <c r="Y62" s="68"/>
      <c r="Z62" s="69">
        <f>IFERROR(+T62/N62,"")</f>
        <v>0.25</v>
      </c>
      <c r="AA62" s="70"/>
      <c r="AB62" s="61" t="str">
        <f>IF(Z62="","",IF(Z62&gt;=0.285,"4週8休以上",""))</f>
        <v/>
      </c>
      <c r="AC62" s="62"/>
      <c r="AD62" s="62"/>
      <c r="AE62" s="63"/>
      <c r="AF62" s="11"/>
      <c r="AG62" s="11"/>
      <c r="AH62" s="11"/>
      <c r="AI62" s="11"/>
      <c r="AJ62" s="11"/>
    </row>
    <row r="63" spans="1:36" ht="13.8" thickBot="1" x14ac:dyDescent="0.25">
      <c r="Z63" s="61" t="s">
        <v>43</v>
      </c>
      <c r="AA63" s="62"/>
      <c r="AB63" s="62"/>
      <c r="AC63" s="62"/>
      <c r="AD63" s="62"/>
      <c r="AE63" s="63"/>
    </row>
    <row r="64" spans="1:36" ht="13.8" thickBot="1" x14ac:dyDescent="0.25"/>
    <row r="65" spans="1:36" ht="13.5" customHeight="1" x14ac:dyDescent="0.2">
      <c r="A65" s="2" t="s">
        <v>0</v>
      </c>
      <c r="B65" s="15">
        <f>AC55+1</f>
        <v>46283</v>
      </c>
      <c r="C65" s="15">
        <f>B65+1</f>
        <v>46284</v>
      </c>
      <c r="D65" s="15">
        <f t="shared" ref="D65:O65" si="14">C65+1</f>
        <v>46285</v>
      </c>
      <c r="E65" s="15">
        <f t="shared" si="14"/>
        <v>46286</v>
      </c>
      <c r="F65" s="15">
        <f t="shared" si="14"/>
        <v>46287</v>
      </c>
      <c r="G65" s="15">
        <f t="shared" si="14"/>
        <v>46288</v>
      </c>
      <c r="H65" s="15">
        <f>G65+1</f>
        <v>46289</v>
      </c>
      <c r="I65" s="15">
        <f t="shared" si="14"/>
        <v>46290</v>
      </c>
      <c r="J65" s="15">
        <f t="shared" si="14"/>
        <v>46291</v>
      </c>
      <c r="K65" s="15">
        <f t="shared" si="14"/>
        <v>46292</v>
      </c>
      <c r="L65" s="15">
        <f t="shared" si="14"/>
        <v>46293</v>
      </c>
      <c r="M65" s="15">
        <f t="shared" si="14"/>
        <v>46294</v>
      </c>
      <c r="N65" s="15">
        <f t="shared" si="14"/>
        <v>46295</v>
      </c>
      <c r="O65" s="15">
        <f t="shared" si="14"/>
        <v>46296</v>
      </c>
      <c r="P65" s="15">
        <f>O65+1</f>
        <v>46297</v>
      </c>
      <c r="Q65" s="15">
        <f t="shared" ref="Q65:AC65" si="15">P65+1</f>
        <v>46298</v>
      </c>
      <c r="R65" s="15">
        <f t="shared" si="15"/>
        <v>46299</v>
      </c>
      <c r="S65" s="15">
        <f t="shared" si="15"/>
        <v>46300</v>
      </c>
      <c r="T65" s="15">
        <f t="shared" si="15"/>
        <v>46301</v>
      </c>
      <c r="U65" s="15">
        <f t="shared" si="15"/>
        <v>46302</v>
      </c>
      <c r="V65" s="15">
        <f t="shared" si="15"/>
        <v>46303</v>
      </c>
      <c r="W65" s="15">
        <f t="shared" si="15"/>
        <v>46304</v>
      </c>
      <c r="X65" s="15">
        <f t="shared" si="15"/>
        <v>46305</v>
      </c>
      <c r="Y65" s="15">
        <f t="shared" si="15"/>
        <v>46306</v>
      </c>
      <c r="Z65" s="15">
        <f t="shared" si="15"/>
        <v>46307</v>
      </c>
      <c r="AA65" s="15">
        <f t="shared" si="15"/>
        <v>46308</v>
      </c>
      <c r="AB65" s="15">
        <f t="shared" si="15"/>
        <v>46309</v>
      </c>
      <c r="AC65" s="15">
        <f t="shared" si="15"/>
        <v>46310</v>
      </c>
      <c r="AD65" s="74" t="s">
        <v>26</v>
      </c>
      <c r="AE65" s="77" t="s">
        <v>27</v>
      </c>
      <c r="AG65"/>
      <c r="AH65"/>
      <c r="AI65"/>
      <c r="AJ65"/>
    </row>
    <row r="66" spans="1:36" ht="15.75" customHeight="1" x14ac:dyDescent="0.2">
      <c r="A66" s="3" t="s">
        <v>2</v>
      </c>
      <c r="B66" s="17" t="str">
        <f>TEXT(WEEKDAY(+B65),"aaa")</f>
        <v>金</v>
      </c>
      <c r="C66" s="17" t="str">
        <f t="shared" ref="C66:AC66" si="16">TEXT(WEEKDAY(+C65),"aaa")</f>
        <v>土</v>
      </c>
      <c r="D66" s="17" t="str">
        <f t="shared" si="16"/>
        <v>日</v>
      </c>
      <c r="E66" s="17" t="str">
        <f t="shared" si="16"/>
        <v>月</v>
      </c>
      <c r="F66" s="17" t="str">
        <f t="shared" si="16"/>
        <v>火</v>
      </c>
      <c r="G66" s="17" t="str">
        <f t="shared" si="16"/>
        <v>水</v>
      </c>
      <c r="H66" s="17" t="str">
        <f t="shared" si="16"/>
        <v>木</v>
      </c>
      <c r="I66" s="17" t="str">
        <f t="shared" si="16"/>
        <v>金</v>
      </c>
      <c r="J66" s="17" t="str">
        <f t="shared" si="16"/>
        <v>土</v>
      </c>
      <c r="K66" s="17" t="str">
        <f t="shared" si="16"/>
        <v>日</v>
      </c>
      <c r="L66" s="17" t="str">
        <f t="shared" si="16"/>
        <v>月</v>
      </c>
      <c r="M66" s="17" t="str">
        <f t="shared" si="16"/>
        <v>火</v>
      </c>
      <c r="N66" s="17" t="str">
        <f t="shared" si="16"/>
        <v>水</v>
      </c>
      <c r="O66" s="17" t="str">
        <f t="shared" si="16"/>
        <v>木</v>
      </c>
      <c r="P66" s="17" t="str">
        <f t="shared" si="16"/>
        <v>金</v>
      </c>
      <c r="Q66" s="17" t="str">
        <f t="shared" si="16"/>
        <v>土</v>
      </c>
      <c r="R66" s="17" t="str">
        <f t="shared" si="16"/>
        <v>日</v>
      </c>
      <c r="S66" s="17" t="str">
        <f t="shared" si="16"/>
        <v>月</v>
      </c>
      <c r="T66" s="17" t="str">
        <f t="shared" si="16"/>
        <v>火</v>
      </c>
      <c r="U66" s="17" t="str">
        <f t="shared" si="16"/>
        <v>水</v>
      </c>
      <c r="V66" s="17" t="str">
        <f t="shared" si="16"/>
        <v>木</v>
      </c>
      <c r="W66" s="17" t="str">
        <f t="shared" si="16"/>
        <v>金</v>
      </c>
      <c r="X66" s="17" t="str">
        <f t="shared" si="16"/>
        <v>土</v>
      </c>
      <c r="Y66" s="17" t="str">
        <f t="shared" si="16"/>
        <v>日</v>
      </c>
      <c r="Z66" s="17" t="str">
        <f t="shared" si="16"/>
        <v>月</v>
      </c>
      <c r="AA66" s="17" t="str">
        <f t="shared" si="16"/>
        <v>火</v>
      </c>
      <c r="AB66" s="17" t="str">
        <f t="shared" si="16"/>
        <v>水</v>
      </c>
      <c r="AC66" s="17" t="str">
        <f t="shared" si="16"/>
        <v>木</v>
      </c>
      <c r="AD66" s="75"/>
      <c r="AE66" s="78"/>
      <c r="AG66"/>
      <c r="AH66"/>
      <c r="AI66"/>
      <c r="AJ66"/>
    </row>
    <row r="67" spans="1:36" ht="16.5" customHeight="1" x14ac:dyDescent="0.2">
      <c r="A67" s="80" t="s">
        <v>12</v>
      </c>
      <c r="B67" s="64"/>
      <c r="C67" s="64"/>
      <c r="D67" s="64"/>
      <c r="E67" s="64"/>
      <c r="F67" s="64"/>
      <c r="G67" s="71" t="s">
        <v>39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71" t="s">
        <v>35</v>
      </c>
      <c r="V67" s="64"/>
      <c r="W67" s="64"/>
      <c r="X67" s="64"/>
      <c r="Y67" s="64"/>
      <c r="Z67" s="64"/>
      <c r="AA67" s="64"/>
      <c r="AB67" s="64"/>
      <c r="AC67" s="64"/>
      <c r="AD67" s="75"/>
      <c r="AE67" s="78"/>
      <c r="AG67"/>
      <c r="AH67"/>
      <c r="AI67"/>
      <c r="AJ67"/>
    </row>
    <row r="68" spans="1:36" ht="16.5" customHeight="1" x14ac:dyDescent="0.2">
      <c r="A68" s="81"/>
      <c r="B68" s="65"/>
      <c r="C68" s="65"/>
      <c r="D68" s="65"/>
      <c r="E68" s="65"/>
      <c r="F68" s="65"/>
      <c r="G68" s="72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72"/>
      <c r="V68" s="65"/>
      <c r="W68" s="65"/>
      <c r="X68" s="65"/>
      <c r="Y68" s="65"/>
      <c r="Z68" s="65"/>
      <c r="AA68" s="65"/>
      <c r="AB68" s="65"/>
      <c r="AC68" s="65"/>
      <c r="AD68" s="75"/>
      <c r="AE68" s="78"/>
      <c r="AG68"/>
      <c r="AH68"/>
      <c r="AI68"/>
      <c r="AJ68"/>
    </row>
    <row r="69" spans="1:36" ht="16.5" customHeight="1" x14ac:dyDescent="0.2">
      <c r="A69" s="81"/>
      <c r="B69" s="65"/>
      <c r="C69" s="65"/>
      <c r="D69" s="65"/>
      <c r="E69" s="65"/>
      <c r="F69" s="65"/>
      <c r="G69" s="72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72"/>
      <c r="V69" s="65"/>
      <c r="W69" s="65"/>
      <c r="X69" s="65"/>
      <c r="Y69" s="65"/>
      <c r="Z69" s="65"/>
      <c r="AA69" s="65"/>
      <c r="AB69" s="65"/>
      <c r="AC69" s="65"/>
      <c r="AD69" s="75"/>
      <c r="AE69" s="78"/>
    </row>
    <row r="70" spans="1:36" ht="16.5" customHeight="1" x14ac:dyDescent="0.2">
      <c r="A70" s="82"/>
      <c r="B70" s="66"/>
      <c r="C70" s="66"/>
      <c r="D70" s="66"/>
      <c r="E70" s="66"/>
      <c r="F70" s="66"/>
      <c r="G70" s="73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73"/>
      <c r="V70" s="66"/>
      <c r="W70" s="66"/>
      <c r="X70" s="66"/>
      <c r="Y70" s="66"/>
      <c r="Z70" s="66"/>
      <c r="AA70" s="66"/>
      <c r="AB70" s="66"/>
      <c r="AC70" s="66"/>
      <c r="AD70" s="76"/>
      <c r="AE70" s="79"/>
    </row>
    <row r="71" spans="1:36" s="1" customFormat="1" ht="34.5" customHeight="1" thickBot="1" x14ac:dyDescent="0.25">
      <c r="A71" s="12" t="s">
        <v>1</v>
      </c>
      <c r="B71" s="35" t="s">
        <v>8</v>
      </c>
      <c r="C71" s="35" t="s">
        <v>8</v>
      </c>
      <c r="D71" s="35" t="s">
        <v>8</v>
      </c>
      <c r="E71" s="35" t="s">
        <v>8</v>
      </c>
      <c r="F71" s="35" t="s">
        <v>8</v>
      </c>
      <c r="G71" s="35" t="s">
        <v>8</v>
      </c>
      <c r="H71" s="35" t="s">
        <v>8</v>
      </c>
      <c r="I71" s="35" t="s">
        <v>8</v>
      </c>
      <c r="J71" s="35" t="s">
        <v>8</v>
      </c>
      <c r="K71" s="35" t="s">
        <v>8</v>
      </c>
      <c r="L71" s="35" t="s">
        <v>8</v>
      </c>
      <c r="M71" s="35" t="s">
        <v>8</v>
      </c>
      <c r="N71" s="35" t="s">
        <v>8</v>
      </c>
      <c r="O71" s="35" t="s">
        <v>8</v>
      </c>
      <c r="P71" s="35" t="s">
        <v>8</v>
      </c>
      <c r="Q71" s="35" t="s">
        <v>8</v>
      </c>
      <c r="R71" s="35" t="s">
        <v>8</v>
      </c>
      <c r="S71" s="35" t="s">
        <v>8</v>
      </c>
      <c r="T71" s="35" t="s">
        <v>8</v>
      </c>
      <c r="U71" s="35" t="s">
        <v>8</v>
      </c>
      <c r="V71" s="35" t="s">
        <v>8</v>
      </c>
      <c r="W71" s="35" t="s">
        <v>8</v>
      </c>
      <c r="X71" s="35" t="s">
        <v>8</v>
      </c>
      <c r="Y71" s="35" t="s">
        <v>8</v>
      </c>
      <c r="Z71" s="35" t="s">
        <v>8</v>
      </c>
      <c r="AA71" s="35" t="s">
        <v>8</v>
      </c>
      <c r="AB71" s="35" t="s">
        <v>8</v>
      </c>
      <c r="AC71" s="35" t="s">
        <v>8</v>
      </c>
      <c r="AD71" s="4">
        <f>COUNTIF(B71:AC71,"休")</f>
        <v>0</v>
      </c>
      <c r="AE71" s="5">
        <f>+AD71+AE61</f>
        <v>37</v>
      </c>
      <c r="AF71" s="10"/>
      <c r="AG71" s="10"/>
      <c r="AH71" s="10"/>
      <c r="AI71" s="10"/>
      <c r="AJ71" s="10"/>
    </row>
    <row r="72" spans="1:36" s="9" customFormat="1" ht="13.8" thickBot="1" x14ac:dyDescent="0.25">
      <c r="A72"/>
      <c r="B72" s="13"/>
      <c r="C72" s="13"/>
      <c r="D72" s="13"/>
      <c r="E72" s="13"/>
      <c r="F72" s="13"/>
      <c r="G72" s="13"/>
      <c r="H72" s="13"/>
      <c r="I72" s="13"/>
      <c r="J72" s="67" t="s">
        <v>22</v>
      </c>
      <c r="K72" s="67"/>
      <c r="L72" s="67"/>
      <c r="M72" s="67"/>
      <c r="N72" s="67">
        <f>COUNTIF(B71:AC71,"")+COUNTIF(B71:AC71,"休")+COUNTIF(B71:AC71,"協休")</f>
        <v>0</v>
      </c>
      <c r="O72" s="67"/>
      <c r="P72" s="68" t="s">
        <v>23</v>
      </c>
      <c r="Q72" s="68"/>
      <c r="R72" s="68"/>
      <c r="S72" s="68"/>
      <c r="T72" s="67">
        <f>COUNTIF(B71:AC71,"休")+COUNTIF(B71:AC71,"協休")</f>
        <v>0</v>
      </c>
      <c r="U72" s="67"/>
      <c r="V72" s="68" t="s">
        <v>24</v>
      </c>
      <c r="W72" s="68"/>
      <c r="X72" s="68"/>
      <c r="Y72" s="68"/>
      <c r="Z72" s="69" t="str">
        <f>IFERROR(+T72/N72,"")</f>
        <v/>
      </c>
      <c r="AA72" s="70"/>
      <c r="AB72" s="61" t="str">
        <f>IF(Z72="","",IF(Z72&gt;=0.285,"4週8休以上",""))</f>
        <v/>
      </c>
      <c r="AC72" s="62"/>
      <c r="AD72" s="62"/>
      <c r="AE72" s="63"/>
      <c r="AF72" s="11"/>
      <c r="AG72" s="11"/>
      <c r="AH72" s="11"/>
      <c r="AI72" s="11"/>
      <c r="AJ72" s="11"/>
    </row>
    <row r="73" spans="1:36" ht="13.8" thickBot="1" x14ac:dyDescent="0.25">
      <c r="Z73" s="61" t="s">
        <v>44</v>
      </c>
      <c r="AA73" s="62"/>
      <c r="AB73" s="62"/>
      <c r="AC73" s="62"/>
      <c r="AD73" s="62"/>
      <c r="AE73" s="63"/>
    </row>
    <row r="74" spans="1:36" ht="22.5" customHeight="1" x14ac:dyDescent="0.2">
      <c r="B74" s="59" t="s">
        <v>36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</row>
    <row r="75" spans="1:36" ht="38.25" customHeight="1" x14ac:dyDescent="0.2">
      <c r="B75" s="58" t="s">
        <v>40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</row>
    <row r="76" spans="1:36" ht="22.5" customHeight="1" x14ac:dyDescent="0.2">
      <c r="B76" s="60" t="s">
        <v>5</v>
      </c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52"/>
      <c r="AE76" s="52"/>
      <c r="AF76" s="52"/>
      <c r="AG76" s="52"/>
      <c r="AH76" s="52"/>
      <c r="AI76" s="52"/>
      <c r="AJ76" s="6"/>
    </row>
  </sheetData>
  <mergeCells count="256">
    <mergeCell ref="Z33:AE33"/>
    <mergeCell ref="Z43:AE43"/>
    <mergeCell ref="Z53:AE53"/>
    <mergeCell ref="Z63:AE63"/>
    <mergeCell ref="Z73:AE73"/>
    <mergeCell ref="A6:E6"/>
    <mergeCell ref="W5:X5"/>
    <mergeCell ref="Y5:Z5"/>
    <mergeCell ref="AA5:AB5"/>
    <mergeCell ref="AC5:AD5"/>
    <mergeCell ref="A7:E7"/>
    <mergeCell ref="W6:X6"/>
    <mergeCell ref="Y6:Z6"/>
    <mergeCell ref="AA6:AB6"/>
    <mergeCell ref="AC6:AD6"/>
    <mergeCell ref="H17:H20"/>
    <mergeCell ref="I17:I20"/>
    <mergeCell ref="J17:J20"/>
    <mergeCell ref="K17:K20"/>
    <mergeCell ref="L17:L20"/>
    <mergeCell ref="M17:M20"/>
    <mergeCell ref="AD15:AD20"/>
    <mergeCell ref="AE15:AE20"/>
    <mergeCell ref="A17:A20"/>
    <mergeCell ref="A1:AA1"/>
    <mergeCell ref="AB1:AE1"/>
    <mergeCell ref="A5:E5"/>
    <mergeCell ref="F5:T5"/>
    <mergeCell ref="Y4:Z4"/>
    <mergeCell ref="AA4:AB4"/>
    <mergeCell ref="AC4:AD4"/>
    <mergeCell ref="F3:T4"/>
    <mergeCell ref="A3:E4"/>
    <mergeCell ref="B17:B20"/>
    <mergeCell ref="C17:C20"/>
    <mergeCell ref="D17:D20"/>
    <mergeCell ref="E17:E20"/>
    <mergeCell ref="F17:F20"/>
    <mergeCell ref="G17:G20"/>
    <mergeCell ref="Z17:Z20"/>
    <mergeCell ref="AA17:AA20"/>
    <mergeCell ref="AB17:AB20"/>
    <mergeCell ref="AC17:AC20"/>
    <mergeCell ref="T17:T20"/>
    <mergeCell ref="U17:U20"/>
    <mergeCell ref="V17:V20"/>
    <mergeCell ref="W17:W20"/>
    <mergeCell ref="X17:X20"/>
    <mergeCell ref="Y17:Y20"/>
    <mergeCell ref="N17:N20"/>
    <mergeCell ref="O17:O20"/>
    <mergeCell ref="P17:P20"/>
    <mergeCell ref="Q17:Q20"/>
    <mergeCell ref="R17:R20"/>
    <mergeCell ref="S17:S20"/>
    <mergeCell ref="J27:J30"/>
    <mergeCell ref="K27:K30"/>
    <mergeCell ref="L27:L30"/>
    <mergeCell ref="M27:M30"/>
    <mergeCell ref="AB22:AE22"/>
    <mergeCell ref="AD25:AD30"/>
    <mergeCell ref="AE25:AE30"/>
    <mergeCell ref="A27:A30"/>
    <mergeCell ref="B27:B30"/>
    <mergeCell ref="C27:C30"/>
    <mergeCell ref="D27:D30"/>
    <mergeCell ref="E27:E30"/>
    <mergeCell ref="F27:F30"/>
    <mergeCell ref="G27:G30"/>
    <mergeCell ref="AB27:AB30"/>
    <mergeCell ref="AC27:AC30"/>
    <mergeCell ref="J22:M22"/>
    <mergeCell ref="N22:O22"/>
    <mergeCell ref="P22:S22"/>
    <mergeCell ref="T22:U22"/>
    <mergeCell ref="V22:Y22"/>
    <mergeCell ref="Z22:AA22"/>
    <mergeCell ref="Z23:AE23"/>
    <mergeCell ref="T27:T30"/>
    <mergeCell ref="U27:U30"/>
    <mergeCell ref="V27:V30"/>
    <mergeCell ref="W27:W30"/>
    <mergeCell ref="X27:X30"/>
    <mergeCell ref="Y27:Y30"/>
    <mergeCell ref="N27:N30"/>
    <mergeCell ref="O27:O30"/>
    <mergeCell ref="P27:P30"/>
    <mergeCell ref="Q27:Q30"/>
    <mergeCell ref="R27:R30"/>
    <mergeCell ref="S27:S30"/>
    <mergeCell ref="A37:A40"/>
    <mergeCell ref="B37:B40"/>
    <mergeCell ref="C37:C40"/>
    <mergeCell ref="D37:D40"/>
    <mergeCell ref="E37:E40"/>
    <mergeCell ref="F37:F40"/>
    <mergeCell ref="G37:G40"/>
    <mergeCell ref="Z27:Z30"/>
    <mergeCell ref="AA27:AA30"/>
    <mergeCell ref="H27:H30"/>
    <mergeCell ref="I27:I30"/>
    <mergeCell ref="H37:H40"/>
    <mergeCell ref="I37:I40"/>
    <mergeCell ref="J37:J40"/>
    <mergeCell ref="K37:K40"/>
    <mergeCell ref="L37:L40"/>
    <mergeCell ref="M37:M40"/>
    <mergeCell ref="S37:S40"/>
    <mergeCell ref="J32:M32"/>
    <mergeCell ref="N32:O32"/>
    <mergeCell ref="P32:S32"/>
    <mergeCell ref="T32:U32"/>
    <mergeCell ref="V32:Y32"/>
    <mergeCell ref="Z32:AA32"/>
    <mergeCell ref="AB32:AE32"/>
    <mergeCell ref="AD35:AD40"/>
    <mergeCell ref="AE35:AE40"/>
    <mergeCell ref="Z37:Z40"/>
    <mergeCell ref="AA37:AA40"/>
    <mergeCell ref="AB37:AB40"/>
    <mergeCell ref="AC37:AC40"/>
    <mergeCell ref="J42:M42"/>
    <mergeCell ref="N42:O42"/>
    <mergeCell ref="P42:S42"/>
    <mergeCell ref="T42:U42"/>
    <mergeCell ref="V42:Y42"/>
    <mergeCell ref="Z42:AA42"/>
    <mergeCell ref="T37:T40"/>
    <mergeCell ref="U37:U40"/>
    <mergeCell ref="V37:V40"/>
    <mergeCell ref="W37:W40"/>
    <mergeCell ref="X37:X40"/>
    <mergeCell ref="Y37:Y40"/>
    <mergeCell ref="N37:N40"/>
    <mergeCell ref="O37:O40"/>
    <mergeCell ref="P37:P40"/>
    <mergeCell ref="Q37:Q40"/>
    <mergeCell ref="R37:R40"/>
    <mergeCell ref="AB42:AE42"/>
    <mergeCell ref="AD45:AD50"/>
    <mergeCell ref="AE45:AE50"/>
    <mergeCell ref="A47:A50"/>
    <mergeCell ref="B47:B50"/>
    <mergeCell ref="C47:C50"/>
    <mergeCell ref="D47:D50"/>
    <mergeCell ref="E47:E50"/>
    <mergeCell ref="F47:F50"/>
    <mergeCell ref="G47:G50"/>
    <mergeCell ref="AB47:AB50"/>
    <mergeCell ref="AC47:AC50"/>
    <mergeCell ref="T47:T50"/>
    <mergeCell ref="U47:U50"/>
    <mergeCell ref="V47:V50"/>
    <mergeCell ref="W47:W50"/>
    <mergeCell ref="X47:X50"/>
    <mergeCell ref="Y47:Y50"/>
    <mergeCell ref="N47:N50"/>
    <mergeCell ref="O47:O50"/>
    <mergeCell ref="Z47:Z50"/>
    <mergeCell ref="AA47:AA50"/>
    <mergeCell ref="P47:P50"/>
    <mergeCell ref="Q47:Q50"/>
    <mergeCell ref="A57:A60"/>
    <mergeCell ref="B57:B60"/>
    <mergeCell ref="C57:C60"/>
    <mergeCell ref="D57:D60"/>
    <mergeCell ref="E57:E60"/>
    <mergeCell ref="F57:F60"/>
    <mergeCell ref="G57:G60"/>
    <mergeCell ref="J47:J50"/>
    <mergeCell ref="K47:K50"/>
    <mergeCell ref="H47:H50"/>
    <mergeCell ref="I47:I50"/>
    <mergeCell ref="H57:H60"/>
    <mergeCell ref="I57:I60"/>
    <mergeCell ref="J57:J60"/>
    <mergeCell ref="K57:K60"/>
    <mergeCell ref="R47:R50"/>
    <mergeCell ref="S47:S50"/>
    <mergeCell ref="L47:L50"/>
    <mergeCell ref="M47:M50"/>
    <mergeCell ref="AB52:AE52"/>
    <mergeCell ref="AD55:AD60"/>
    <mergeCell ref="AE55:AE60"/>
    <mergeCell ref="Z57:Z60"/>
    <mergeCell ref="AA57:AA60"/>
    <mergeCell ref="AB57:AB60"/>
    <mergeCell ref="AC57:AC60"/>
    <mergeCell ref="L57:L60"/>
    <mergeCell ref="M57:M60"/>
    <mergeCell ref="S57:S60"/>
    <mergeCell ref="J52:M52"/>
    <mergeCell ref="N52:O52"/>
    <mergeCell ref="P52:S52"/>
    <mergeCell ref="T52:U52"/>
    <mergeCell ref="V52:Y52"/>
    <mergeCell ref="Z52:AA52"/>
    <mergeCell ref="Z62:AA62"/>
    <mergeCell ref="T57:T60"/>
    <mergeCell ref="U57:U60"/>
    <mergeCell ref="V57:V60"/>
    <mergeCell ref="W57:W60"/>
    <mergeCell ref="X57:X60"/>
    <mergeCell ref="Y57:Y60"/>
    <mergeCell ref="N57:N60"/>
    <mergeCell ref="O57:O60"/>
    <mergeCell ref="P57:P60"/>
    <mergeCell ref="Q57:Q60"/>
    <mergeCell ref="R57:R60"/>
    <mergeCell ref="AB62:AE62"/>
    <mergeCell ref="AD65:AD70"/>
    <mergeCell ref="AE65:AE70"/>
    <mergeCell ref="A67:A70"/>
    <mergeCell ref="B67:B70"/>
    <mergeCell ref="C67:C70"/>
    <mergeCell ref="D67:D70"/>
    <mergeCell ref="E67:E70"/>
    <mergeCell ref="F67:F70"/>
    <mergeCell ref="Q67:Q70"/>
    <mergeCell ref="R67:R70"/>
    <mergeCell ref="S67:S70"/>
    <mergeCell ref="H67:H70"/>
    <mergeCell ref="I67:I70"/>
    <mergeCell ref="J67:J70"/>
    <mergeCell ref="G67:G70"/>
    <mergeCell ref="L67:L70"/>
    <mergeCell ref="M67:M70"/>
    <mergeCell ref="K67:K70"/>
    <mergeCell ref="J62:M62"/>
    <mergeCell ref="N62:O62"/>
    <mergeCell ref="P62:S62"/>
    <mergeCell ref="T62:U62"/>
    <mergeCell ref="V62:Y62"/>
    <mergeCell ref="B75:AC75"/>
    <mergeCell ref="B74:AC74"/>
    <mergeCell ref="B76:AC76"/>
    <mergeCell ref="AB72:AE72"/>
    <mergeCell ref="Z67:Z70"/>
    <mergeCell ref="AA67:AA70"/>
    <mergeCell ref="AB67:AB70"/>
    <mergeCell ref="AC67:AC70"/>
    <mergeCell ref="J72:M72"/>
    <mergeCell ref="N72:O72"/>
    <mergeCell ref="P72:S72"/>
    <mergeCell ref="T72:U72"/>
    <mergeCell ref="V72:Y72"/>
    <mergeCell ref="Z72:AA72"/>
    <mergeCell ref="T67:T70"/>
    <mergeCell ref="U67:U70"/>
    <mergeCell ref="V67:V70"/>
    <mergeCell ref="W67:W70"/>
    <mergeCell ref="X67:X70"/>
    <mergeCell ref="Y67:Y70"/>
    <mergeCell ref="N67:N70"/>
    <mergeCell ref="O67:O70"/>
    <mergeCell ref="P67:P70"/>
  </mergeCells>
  <phoneticPr fontId="1"/>
  <conditionalFormatting sqref="B16:AC16">
    <cfRule type="containsText" dxfId="273" priority="92" operator="containsText" text="日">
      <formula>NOT(ISERROR(SEARCH("日",B16)))</formula>
    </cfRule>
    <cfRule type="containsText" dxfId="272" priority="93" operator="containsText" text="土">
      <formula>NOT(ISERROR(SEARCH("土",B16)))</formula>
    </cfRule>
  </conditionalFormatting>
  <conditionalFormatting sqref="B26:AC26">
    <cfRule type="containsText" dxfId="271" priority="82" operator="containsText" text="土">
      <formula>NOT(ISERROR(SEARCH("土",B26)))</formula>
    </cfRule>
    <cfRule type="containsText" dxfId="270" priority="81" operator="containsText" text="日">
      <formula>NOT(ISERROR(SEARCH("日",B26)))</formula>
    </cfRule>
  </conditionalFormatting>
  <conditionalFormatting sqref="B36:AC36">
    <cfRule type="containsText" dxfId="269" priority="75" operator="containsText" text="土">
      <formula>NOT(ISERROR(SEARCH("土",B36)))</formula>
    </cfRule>
    <cfRule type="containsText" dxfId="268" priority="74" operator="containsText" text="日">
      <formula>NOT(ISERROR(SEARCH("日",B36)))</formula>
    </cfRule>
  </conditionalFormatting>
  <conditionalFormatting sqref="B46:AC46">
    <cfRule type="containsText" dxfId="267" priority="68" operator="containsText" text="土">
      <formula>NOT(ISERROR(SEARCH("土",B46)))</formula>
    </cfRule>
    <cfRule type="containsText" dxfId="266" priority="67" operator="containsText" text="日">
      <formula>NOT(ISERROR(SEARCH("日",B46)))</formula>
    </cfRule>
  </conditionalFormatting>
  <conditionalFormatting sqref="B56:AC56">
    <cfRule type="containsText" dxfId="265" priority="60" operator="containsText" text="日">
      <formula>NOT(ISERROR(SEARCH("日",B56)))</formula>
    </cfRule>
    <cfRule type="containsText" dxfId="264" priority="61" operator="containsText" text="土">
      <formula>NOT(ISERROR(SEARCH("土",B56)))</formula>
    </cfRule>
  </conditionalFormatting>
  <conditionalFormatting sqref="B66:AC66">
    <cfRule type="containsText" dxfId="263" priority="53" operator="containsText" text="日">
      <formula>NOT(ISERROR(SEARCH("日",B66)))</formula>
    </cfRule>
    <cfRule type="containsText" dxfId="262" priority="54" operator="containsText" text="土">
      <formula>NOT(ISERROR(SEARCH("土",B66)))</formula>
    </cfRule>
  </conditionalFormatting>
  <conditionalFormatting sqref="W4:AD6">
    <cfRule type="cellIs" dxfId="261" priority="32" operator="equal">
      <formula>"雨"</formula>
    </cfRule>
    <cfRule type="cellIs" dxfId="260" priority="33" operator="equal">
      <formula>"休"</formula>
    </cfRule>
  </conditionalFormatting>
  <conditionalFormatting sqref="Y11:Y12">
    <cfRule type="containsText" dxfId="259" priority="89" operator="containsText" text="土">
      <formula>NOT(ISERROR(SEARCH("土",Y11)))</formula>
    </cfRule>
    <cfRule type="containsText" dxfId="258" priority="88" operator="containsText" text="日">
      <formula>NOT(ISERROR(SEARCH("日",Y11)))</formula>
    </cfRule>
  </conditionalFormatting>
  <conditionalFormatting sqref="Z22">
    <cfRule type="containsText" dxfId="257" priority="86" operator="containsText" text="4週7休以上4週8休未満">
      <formula>NOT(ISERROR(SEARCH("4週7休以上4週8休未満",Z22)))</formula>
    </cfRule>
    <cfRule type="containsText" dxfId="256" priority="84" operator="containsText" text="4週6休以上4週7休未満">
      <formula>NOT(ISERROR(SEARCH("4週6休以上4週7休未満",Z22)))</formula>
    </cfRule>
    <cfRule type="containsText" dxfId="255" priority="83" operator="containsText" text="4週6休未満">
      <formula>NOT(ISERROR(SEARCH("4週6休未満",Z22)))</formula>
    </cfRule>
  </conditionalFormatting>
  <conditionalFormatting sqref="Z22:Z23">
    <cfRule type="containsText" dxfId="254" priority="85" operator="containsText" text="4週8休以上">
      <formula>NOT(ISERROR(SEARCH("4週8休以上",Z22)))</formula>
    </cfRule>
  </conditionalFormatting>
  <conditionalFormatting sqref="Z32">
    <cfRule type="containsText" dxfId="253" priority="79" operator="containsText" text="4週7休以上4週8休未満">
      <formula>NOT(ISERROR(SEARCH("4週7休以上4週8休未満",Z32)))</formula>
    </cfRule>
    <cfRule type="containsText" dxfId="252" priority="78" operator="containsText" text="4週8休以上">
      <formula>NOT(ISERROR(SEARCH("4週8休以上",Z32)))</formula>
    </cfRule>
    <cfRule type="containsText" dxfId="251" priority="77" operator="containsText" text="4週6休以上4週7休未満">
      <formula>NOT(ISERROR(SEARCH("4週6休以上4週7休未満",Z32)))</formula>
    </cfRule>
    <cfRule type="containsText" dxfId="250" priority="76" operator="containsText" text="4週6休未満">
      <formula>NOT(ISERROR(SEARCH("4週6休未満",Z32)))</formula>
    </cfRule>
  </conditionalFormatting>
  <conditionalFormatting sqref="Z33">
    <cfRule type="containsText" dxfId="249" priority="15" operator="containsText" text="4週8休以上">
      <formula>NOT(ISERROR(SEARCH("4週8休以上",Z33)))</formula>
    </cfRule>
  </conditionalFormatting>
  <conditionalFormatting sqref="Z42">
    <cfRule type="containsText" dxfId="248" priority="70" operator="containsText" text="4週6休以上4週7休未満">
      <formula>NOT(ISERROR(SEARCH("4週6休以上4週7休未満",Z42)))</formula>
    </cfRule>
    <cfRule type="containsText" dxfId="247" priority="71" operator="containsText" text="4週8休以上">
      <formula>NOT(ISERROR(SEARCH("4週8休以上",Z42)))</formula>
    </cfRule>
    <cfRule type="containsText" dxfId="246" priority="69" operator="containsText" text="4週6休未満">
      <formula>NOT(ISERROR(SEARCH("4週6休未満",Z42)))</formula>
    </cfRule>
    <cfRule type="containsText" dxfId="245" priority="72" operator="containsText" text="4週7休以上4週8休未満">
      <formula>NOT(ISERROR(SEARCH("4週7休以上4週8休未満",Z42)))</formula>
    </cfRule>
  </conditionalFormatting>
  <conditionalFormatting sqref="Z43">
    <cfRule type="containsText" dxfId="244" priority="12" operator="containsText" text="4週8休以上">
      <formula>NOT(ISERROR(SEARCH("4週8休以上",Z43)))</formula>
    </cfRule>
  </conditionalFormatting>
  <conditionalFormatting sqref="Z52">
    <cfRule type="containsText" dxfId="243" priority="62" operator="containsText" text="4週6休未満">
      <formula>NOT(ISERROR(SEARCH("4週6休未満",Z52)))</formula>
    </cfRule>
    <cfRule type="containsText" dxfId="242" priority="63" operator="containsText" text="4週6休以上4週7休未満">
      <formula>NOT(ISERROR(SEARCH("4週6休以上4週7休未満",Z52)))</formula>
    </cfRule>
    <cfRule type="containsText" dxfId="241" priority="64" operator="containsText" text="4週8休以上">
      <formula>NOT(ISERROR(SEARCH("4週8休以上",Z52)))</formula>
    </cfRule>
    <cfRule type="containsText" dxfId="240" priority="65" operator="containsText" text="4週7休以上4週8休未満">
      <formula>NOT(ISERROR(SEARCH("4週7休以上4週8休未満",Z52)))</formula>
    </cfRule>
  </conditionalFormatting>
  <conditionalFormatting sqref="Z53">
    <cfRule type="containsText" dxfId="239" priority="9" operator="containsText" text="4週8休以上">
      <formula>NOT(ISERROR(SEARCH("4週8休以上",Z53)))</formula>
    </cfRule>
  </conditionalFormatting>
  <conditionalFormatting sqref="Z62">
    <cfRule type="containsText" dxfId="238" priority="58" operator="containsText" text="4週7休以上4週8休未満">
      <formula>NOT(ISERROR(SEARCH("4週7休以上4週8休未満",Z62)))</formula>
    </cfRule>
    <cfRule type="containsText" dxfId="237" priority="57" operator="containsText" text="4週8休以上">
      <formula>NOT(ISERROR(SEARCH("4週8休以上",Z62)))</formula>
    </cfRule>
    <cfRule type="containsText" dxfId="236" priority="56" operator="containsText" text="4週6休以上4週7休未満">
      <formula>NOT(ISERROR(SEARCH("4週6休以上4週7休未満",Z62)))</formula>
    </cfRule>
    <cfRule type="containsText" dxfId="235" priority="55" operator="containsText" text="4週6休未満">
      <formula>NOT(ISERROR(SEARCH("4週6休未満",Z62)))</formula>
    </cfRule>
  </conditionalFormatting>
  <conditionalFormatting sqref="Z63">
    <cfRule type="containsText" dxfId="234" priority="6" operator="containsText" text="4週8休以上">
      <formula>NOT(ISERROR(SEARCH("4週8休以上",Z63)))</formula>
    </cfRule>
  </conditionalFormatting>
  <conditionalFormatting sqref="Z72">
    <cfRule type="containsText" dxfId="233" priority="51" operator="containsText" text="4週7休以上4週8休未満">
      <formula>NOT(ISERROR(SEARCH("4週7休以上4週8休未満",Z72)))</formula>
    </cfRule>
    <cfRule type="containsText" dxfId="232" priority="49" operator="containsText" text="4週6休以上4週7休未満">
      <formula>NOT(ISERROR(SEARCH("4週6休以上4週7休未満",Z72)))</formula>
    </cfRule>
    <cfRule type="containsText" dxfId="231" priority="50" operator="containsText" text="4週8休以上">
      <formula>NOT(ISERROR(SEARCH("4週8休以上",Z72)))</formula>
    </cfRule>
    <cfRule type="containsText" dxfId="230" priority="48" operator="containsText" text="4週6休未満">
      <formula>NOT(ISERROR(SEARCH("4週6休未満",Z72)))</formula>
    </cfRule>
  </conditionalFormatting>
  <conditionalFormatting sqref="Z73">
    <cfRule type="containsText" dxfId="229" priority="3" operator="containsText" text="4週8休以上">
      <formula>NOT(ISERROR(SEARCH("4週8休以上",Z73)))</formula>
    </cfRule>
  </conditionalFormatting>
  <conditionalFormatting sqref="Z23:AE23">
    <cfRule type="cellIs" dxfId="228" priority="16" operator="equal">
      <formula>"完全週休2日未達成"</formula>
    </cfRule>
    <cfRule type="cellIs" dxfId="227" priority="17" operator="equal">
      <formula>"完全週休2日達成"</formula>
    </cfRule>
  </conditionalFormatting>
  <conditionalFormatting sqref="Z33:AE33">
    <cfRule type="cellIs" dxfId="226" priority="13" operator="equal">
      <formula>"完全週休2日未達成"</formula>
    </cfRule>
    <cfRule type="cellIs" dxfId="225" priority="14" operator="equal">
      <formula>"完全週休2日達成"</formula>
    </cfRule>
  </conditionalFormatting>
  <conditionalFormatting sqref="Z43:AE43">
    <cfRule type="cellIs" dxfId="224" priority="11" operator="equal">
      <formula>"完全週休2日達成"</formula>
    </cfRule>
    <cfRule type="cellIs" dxfId="223" priority="10" operator="equal">
      <formula>"完全週休2日未達成"</formula>
    </cfRule>
  </conditionalFormatting>
  <conditionalFormatting sqref="Z53:AE53">
    <cfRule type="cellIs" dxfId="222" priority="7" operator="equal">
      <formula>"完全週休2日未達成"</formula>
    </cfRule>
    <cfRule type="cellIs" dxfId="221" priority="8" operator="equal">
      <formula>"完全週休2日達成"</formula>
    </cfRule>
  </conditionalFormatting>
  <conditionalFormatting sqref="Z63:AE63">
    <cfRule type="cellIs" dxfId="220" priority="4" operator="equal">
      <formula>"完全週休2日未達成"</formula>
    </cfRule>
    <cfRule type="cellIs" dxfId="219" priority="5" operator="equal">
      <formula>"完全週休2日達成"</formula>
    </cfRule>
  </conditionalFormatting>
  <conditionalFormatting sqref="Z73:AE73">
    <cfRule type="cellIs" dxfId="218" priority="2" operator="equal">
      <formula>"完全週休2日達成"</formula>
    </cfRule>
    <cfRule type="cellIs" dxfId="217" priority="1" operator="equal">
      <formula>"完全週休2日未達成"</formula>
    </cfRule>
  </conditionalFormatting>
  <conditionalFormatting sqref="AB22">
    <cfRule type="containsText" dxfId="216" priority="87" operator="containsText" text="4週8休以上">
      <formula>NOT(ISERROR(SEARCH("4週8休以上",AB22)))</formula>
    </cfRule>
  </conditionalFormatting>
  <conditionalFormatting sqref="AB32">
    <cfRule type="containsText" dxfId="215" priority="80" operator="containsText" text="4週8休以上">
      <formula>NOT(ISERROR(SEARCH("4週8休以上",AB32)))</formula>
    </cfRule>
  </conditionalFormatting>
  <conditionalFormatting sqref="AB42">
    <cfRule type="containsText" dxfId="214" priority="73" operator="containsText" text="4週8休以上">
      <formula>NOT(ISERROR(SEARCH("4週8休以上",AB42)))</formula>
    </cfRule>
  </conditionalFormatting>
  <conditionalFormatting sqref="AB52">
    <cfRule type="containsText" dxfId="213" priority="66" operator="containsText" text="4週8休以上">
      <formula>NOT(ISERROR(SEARCH("4週8休以上",AB52)))</formula>
    </cfRule>
  </conditionalFormatting>
  <conditionalFormatting sqref="AB62">
    <cfRule type="containsText" dxfId="212" priority="59" operator="containsText" text="4週8休以上">
      <formula>NOT(ISERROR(SEARCH("4週8休以上",AB62)))</formula>
    </cfRule>
  </conditionalFormatting>
  <conditionalFormatting sqref="AB72">
    <cfRule type="containsText" dxfId="211" priority="52" operator="containsText" text="4週8休以上">
      <formula>NOT(ISERROR(SEARCH("4週8休以上",AB72)))</formula>
    </cfRule>
  </conditionalFormatting>
  <conditionalFormatting sqref="AC5:AD6">
    <cfRule type="cellIs" dxfId="210" priority="38" operator="greaterThanOrEqual">
      <formula>0.285</formula>
    </cfRule>
  </conditionalFormatting>
  <dataValidations count="2">
    <dataValidation type="list" allowBlank="1" showInputMessage="1" showErrorMessage="1" sqref="B51:AC51 B21:AC21 B31:AC31 B41:AC41 B61:AC61 B71:AC71" xr:uid="{5577CEF5-4FB0-4904-89E1-FD8544EC5688}">
      <formula1>"休,協休,／"</formula1>
    </dataValidation>
    <dataValidation type="list" allowBlank="1" showInputMessage="1" showErrorMessage="1" sqref="Z23:AE23 Z33:AE33 Z43:AE43 Z53:AE53 Z63:AE63 Z73:AE73" xr:uid="{3EEC3C1B-60BF-43D2-9A78-7F730DD21457}">
      <formula1>"　,完全週休2日達成,完全週休2日未達成"</formula1>
    </dataValidation>
  </dataValidations>
  <printOptions horizontalCentered="1"/>
  <pageMargins left="0.39370078740157483" right="0.19685039370078741" top="0.39370078740157483" bottom="0.19685039370078741" header="0.31496062992125984" footer="0.31496062992125984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FA4B-AD45-4489-85D2-9C502EE54C8E}">
  <sheetPr>
    <pageSetUpPr fitToPage="1"/>
  </sheetPr>
  <dimension ref="A1:AJ83"/>
  <sheetViews>
    <sheetView view="pageBreakPreview" zoomScale="70" zoomScaleNormal="115" zoomScaleSheetLayoutView="70" workbookViewId="0">
      <selection activeCell="U88" sqref="U88"/>
    </sheetView>
  </sheetViews>
  <sheetFormatPr defaultRowHeight="13.2" x14ac:dyDescent="0.2"/>
  <cols>
    <col min="1" max="1" width="5.5546875" customWidth="1"/>
    <col min="2" max="29" width="5.5546875" style="13" customWidth="1"/>
    <col min="30" max="31" width="2.88671875" customWidth="1"/>
    <col min="32" max="36" width="9" style="8"/>
  </cols>
  <sheetData>
    <row r="1" spans="1:34" ht="23.4" x14ac:dyDescent="0.2">
      <c r="A1" s="91" t="s">
        <v>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2" t="s">
        <v>29</v>
      </c>
      <c r="AC1" s="92"/>
      <c r="AD1" s="92"/>
      <c r="AE1" s="92"/>
    </row>
    <row r="2" spans="1:34" ht="14.25" customHeight="1" x14ac:dyDescent="0.2"/>
    <row r="3" spans="1:34" ht="17.25" customHeight="1" thickBot="1" x14ac:dyDescent="0.25">
      <c r="A3" s="107" t="s">
        <v>25</v>
      </c>
      <c r="B3" s="108"/>
      <c r="C3" s="108"/>
      <c r="D3" s="108"/>
      <c r="E3" s="109"/>
      <c r="F3" s="101" t="s">
        <v>48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W3" s="55"/>
    </row>
    <row r="4" spans="1:34" ht="17.25" customHeight="1" thickBot="1" x14ac:dyDescent="0.25">
      <c r="A4" s="110"/>
      <c r="B4" s="111"/>
      <c r="C4" s="111"/>
      <c r="D4" s="111"/>
      <c r="E4" s="112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6"/>
      <c r="W4" s="48"/>
      <c r="X4" s="54"/>
      <c r="Y4" s="97" t="s">
        <v>30</v>
      </c>
      <c r="Z4" s="98"/>
      <c r="AA4" s="97" t="s">
        <v>6</v>
      </c>
      <c r="AB4" s="98"/>
      <c r="AC4" s="99" t="s">
        <v>31</v>
      </c>
      <c r="AD4" s="100"/>
    </row>
    <row r="5" spans="1:34" ht="17.25" customHeight="1" thickTop="1" x14ac:dyDescent="0.2">
      <c r="A5" s="93" t="s">
        <v>16</v>
      </c>
      <c r="B5" s="93"/>
      <c r="C5" s="93"/>
      <c r="D5" s="93"/>
      <c r="E5" s="93"/>
      <c r="F5" s="94" t="s">
        <v>34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  <c r="W5" s="113" t="s">
        <v>32</v>
      </c>
      <c r="X5" s="114"/>
      <c r="Y5" s="115">
        <f>N22+N32+N42+N52+N62+N72+N82</f>
        <v>196</v>
      </c>
      <c r="Z5" s="116"/>
      <c r="AA5" s="117">
        <f>T22+T32+T42+T52+T62+T72+T82</f>
        <v>0</v>
      </c>
      <c r="AB5" s="114"/>
      <c r="AC5" s="118">
        <f>+AA5/Y5</f>
        <v>0</v>
      </c>
      <c r="AD5" s="119"/>
    </row>
    <row r="6" spans="1:34" ht="17.25" customHeight="1" thickBot="1" x14ac:dyDescent="0.25">
      <c r="A6" s="93" t="s">
        <v>17</v>
      </c>
      <c r="B6" s="93"/>
      <c r="C6" s="93"/>
      <c r="D6" s="93"/>
      <c r="E6" s="93"/>
      <c r="F6" s="31" t="s">
        <v>18</v>
      </c>
      <c r="G6" s="24">
        <v>8</v>
      </c>
      <c r="H6" s="32" t="s">
        <v>7</v>
      </c>
      <c r="I6" s="24">
        <v>4</v>
      </c>
      <c r="J6" s="32" t="s">
        <v>19</v>
      </c>
      <c r="K6" s="24">
        <v>1</v>
      </c>
      <c r="L6" s="32" t="s">
        <v>20</v>
      </c>
      <c r="M6" s="18" t="s">
        <v>21</v>
      </c>
      <c r="N6" s="33" t="s">
        <v>18</v>
      </c>
      <c r="O6" s="24">
        <v>8</v>
      </c>
      <c r="P6" s="32" t="s">
        <v>7</v>
      </c>
      <c r="Q6" s="24">
        <v>10</v>
      </c>
      <c r="R6" s="32" t="s">
        <v>19</v>
      </c>
      <c r="S6" s="24">
        <v>12</v>
      </c>
      <c r="T6" s="34" t="s">
        <v>20</v>
      </c>
      <c r="W6" s="120" t="s">
        <v>38</v>
      </c>
      <c r="X6" s="121"/>
      <c r="Y6" s="122">
        <v>28</v>
      </c>
      <c r="Z6" s="123"/>
      <c r="AA6" s="124">
        <f>AA5/Y5*Y6</f>
        <v>0</v>
      </c>
      <c r="AB6" s="125"/>
      <c r="AC6" s="126">
        <f>+AA6/Y6</f>
        <v>0</v>
      </c>
      <c r="AD6" s="127"/>
    </row>
    <row r="7" spans="1:34" ht="17.25" customHeight="1" x14ac:dyDescent="0.2">
      <c r="A7" s="93" t="s">
        <v>3</v>
      </c>
      <c r="B7" s="93"/>
      <c r="C7" s="93"/>
      <c r="D7" s="93"/>
      <c r="E7" s="93"/>
      <c r="F7" s="31" t="s">
        <v>18</v>
      </c>
      <c r="G7" s="24">
        <v>8</v>
      </c>
      <c r="H7" s="32" t="s">
        <v>7</v>
      </c>
      <c r="I7" s="24">
        <v>4</v>
      </c>
      <c r="J7" s="32" t="s">
        <v>19</v>
      </c>
      <c r="K7" s="24">
        <v>2</v>
      </c>
      <c r="L7" s="32" t="s">
        <v>20</v>
      </c>
      <c r="M7" s="19"/>
      <c r="N7" s="20"/>
      <c r="O7" s="20"/>
      <c r="P7" s="20"/>
      <c r="Q7" s="20"/>
      <c r="R7" s="20"/>
      <c r="S7" s="21"/>
      <c r="T7" s="22"/>
    </row>
    <row r="8" spans="1:34" ht="14.25" customHeight="1" x14ac:dyDescent="0.2">
      <c r="A8" s="38"/>
      <c r="B8" s="38"/>
      <c r="C8" s="38"/>
      <c r="D8" s="38"/>
      <c r="E8" s="38"/>
      <c r="F8" s="39"/>
      <c r="G8" s="40"/>
      <c r="H8" s="40"/>
      <c r="I8" s="40"/>
      <c r="J8" s="40"/>
      <c r="K8" s="40"/>
      <c r="L8" s="53"/>
      <c r="M8" s="37"/>
      <c r="N8" s="23"/>
      <c r="O8" s="23"/>
      <c r="P8" s="23"/>
      <c r="Q8" s="23"/>
      <c r="R8" s="22"/>
      <c r="S8" s="22"/>
      <c r="T8" s="22"/>
      <c r="X8" s="41"/>
      <c r="Y8" s="42" t="s">
        <v>10</v>
      </c>
      <c r="Z8" s="43"/>
      <c r="AA8" s="43"/>
      <c r="AB8" s="56"/>
      <c r="AC8" s="26"/>
    </row>
    <row r="9" spans="1:34" ht="14.4" x14ac:dyDescent="0.2">
      <c r="A9" s="38"/>
      <c r="B9" s="38"/>
      <c r="C9" s="38"/>
      <c r="D9" s="38"/>
      <c r="E9" s="38"/>
      <c r="F9" s="39"/>
      <c r="G9" s="40"/>
      <c r="H9" s="40"/>
      <c r="I9" s="40"/>
      <c r="J9" s="40"/>
      <c r="K9" s="40"/>
      <c r="L9" s="40"/>
      <c r="M9" s="37"/>
      <c r="N9" s="23"/>
      <c r="O9" s="23"/>
      <c r="P9" s="23"/>
      <c r="Q9" s="23"/>
      <c r="R9" s="22"/>
      <c r="S9" s="22"/>
      <c r="T9" s="22"/>
      <c r="X9" s="44"/>
      <c r="Y9" s="45" t="s">
        <v>14</v>
      </c>
      <c r="Z9" s="46" t="s">
        <v>15</v>
      </c>
      <c r="AA9" s="47"/>
      <c r="AB9" s="57"/>
      <c r="AC9" s="27"/>
    </row>
    <row r="10" spans="1:34" ht="14.4" x14ac:dyDescent="0.2">
      <c r="A10" s="38"/>
      <c r="B10" s="38"/>
      <c r="C10" s="38"/>
      <c r="D10" s="38"/>
      <c r="E10" s="38"/>
      <c r="F10" s="39"/>
      <c r="G10" s="40"/>
      <c r="H10" s="40"/>
      <c r="I10" s="40"/>
      <c r="J10" s="40"/>
      <c r="K10" s="40"/>
      <c r="L10" s="40"/>
      <c r="M10" s="37"/>
      <c r="N10" s="23"/>
      <c r="O10" s="23"/>
      <c r="P10" s="23"/>
      <c r="Q10" s="23"/>
      <c r="R10" s="22"/>
      <c r="S10" s="22"/>
      <c r="T10" s="22"/>
      <c r="X10" s="44"/>
      <c r="Y10" s="45" t="s">
        <v>46</v>
      </c>
      <c r="Z10" s="46" t="s">
        <v>47</v>
      </c>
      <c r="AA10" s="47"/>
      <c r="AB10" s="57"/>
      <c r="AC10" s="27"/>
    </row>
    <row r="11" spans="1:34" ht="14.4" x14ac:dyDescent="0.2">
      <c r="A11" s="38"/>
      <c r="B11" s="38"/>
      <c r="C11" s="38"/>
      <c r="D11" s="38"/>
      <c r="E11" s="38"/>
      <c r="F11" s="39"/>
      <c r="G11" s="40"/>
      <c r="H11" s="40"/>
      <c r="I11" s="40"/>
      <c r="J11" s="40"/>
      <c r="K11" s="40"/>
      <c r="L11" s="40"/>
      <c r="M11" s="37"/>
      <c r="N11" s="23"/>
      <c r="O11" s="23"/>
      <c r="P11" s="23"/>
      <c r="Q11" s="23"/>
      <c r="R11" s="22"/>
      <c r="S11" s="22"/>
      <c r="T11" s="22"/>
      <c r="X11" s="44"/>
      <c r="Y11" s="45"/>
      <c r="Z11" s="46" t="s">
        <v>11</v>
      </c>
      <c r="AA11" s="47"/>
      <c r="AB11" s="57"/>
      <c r="AC11" s="27"/>
    </row>
    <row r="12" spans="1:34" ht="14.4" x14ac:dyDescent="0.2">
      <c r="A12" s="38"/>
      <c r="B12" s="38"/>
      <c r="C12" s="38"/>
      <c r="D12" s="38"/>
      <c r="E12" s="38"/>
      <c r="F12" s="39"/>
      <c r="G12" s="40"/>
      <c r="H12" s="40"/>
      <c r="I12" s="40"/>
      <c r="J12" s="40"/>
      <c r="K12" s="40"/>
      <c r="L12" s="40"/>
      <c r="M12" s="37"/>
      <c r="N12" s="23"/>
      <c r="O12" s="23"/>
      <c r="P12" s="23"/>
      <c r="Q12" s="23"/>
      <c r="R12" s="22"/>
      <c r="S12" s="22"/>
      <c r="T12" s="22"/>
      <c r="X12" s="44"/>
      <c r="Y12" s="45" t="s">
        <v>4</v>
      </c>
      <c r="Z12" s="46" t="s">
        <v>9</v>
      </c>
      <c r="AA12" s="47"/>
      <c r="AB12" s="57"/>
      <c r="AC12" s="27"/>
    </row>
    <row r="13" spans="1:34" ht="7.5" customHeight="1" x14ac:dyDescent="0.2">
      <c r="A13" s="38"/>
      <c r="B13" s="38"/>
      <c r="C13" s="38"/>
      <c r="D13" s="38"/>
      <c r="E13" s="38"/>
      <c r="F13" s="39"/>
      <c r="G13" s="40"/>
      <c r="H13" s="40"/>
      <c r="I13" s="40"/>
      <c r="J13" s="40"/>
      <c r="K13" s="40"/>
      <c r="L13" s="40"/>
      <c r="M13" s="37"/>
      <c r="N13" s="23"/>
      <c r="O13" s="23"/>
      <c r="P13" s="23"/>
      <c r="Q13" s="23"/>
      <c r="R13" s="22"/>
      <c r="S13" s="22"/>
      <c r="T13" s="22"/>
      <c r="X13" s="28"/>
      <c r="Y13" s="29"/>
      <c r="Z13" s="29"/>
      <c r="AA13" s="29"/>
      <c r="AB13" s="29"/>
      <c r="AC13" s="30"/>
    </row>
    <row r="14" spans="1:34" ht="13.8" thickBot="1" x14ac:dyDescent="0.25">
      <c r="P14" s="14"/>
      <c r="AD14" s="7"/>
      <c r="AE14" s="7"/>
    </row>
    <row r="15" spans="1:34" ht="13.5" customHeight="1" x14ac:dyDescent="0.2">
      <c r="A15" s="2" t="s">
        <v>0</v>
      </c>
      <c r="B15" s="15">
        <f>DATE(G7+2018,I7,K7)</f>
        <v>46114</v>
      </c>
      <c r="C15" s="15">
        <f>B15+1</f>
        <v>46115</v>
      </c>
      <c r="D15" s="15">
        <f t="shared" ref="D15:AC15" si="0">C15+1</f>
        <v>46116</v>
      </c>
      <c r="E15" s="15">
        <f t="shared" si="0"/>
        <v>46117</v>
      </c>
      <c r="F15" s="15">
        <f t="shared" si="0"/>
        <v>46118</v>
      </c>
      <c r="G15" s="15">
        <f t="shared" si="0"/>
        <v>46119</v>
      </c>
      <c r="H15" s="15">
        <f t="shared" si="0"/>
        <v>46120</v>
      </c>
      <c r="I15" s="15">
        <f t="shared" si="0"/>
        <v>46121</v>
      </c>
      <c r="J15" s="15">
        <f t="shared" si="0"/>
        <v>46122</v>
      </c>
      <c r="K15" s="15">
        <f t="shared" si="0"/>
        <v>46123</v>
      </c>
      <c r="L15" s="15">
        <f t="shared" si="0"/>
        <v>46124</v>
      </c>
      <c r="M15" s="15">
        <f t="shared" si="0"/>
        <v>46125</v>
      </c>
      <c r="N15" s="15">
        <f t="shared" si="0"/>
        <v>46126</v>
      </c>
      <c r="O15" s="15">
        <f t="shared" si="0"/>
        <v>46127</v>
      </c>
      <c r="P15" s="15">
        <f>O15+1</f>
        <v>46128</v>
      </c>
      <c r="Q15" s="15">
        <f t="shared" si="0"/>
        <v>46129</v>
      </c>
      <c r="R15" s="15">
        <f t="shared" si="0"/>
        <v>46130</v>
      </c>
      <c r="S15" s="15">
        <f t="shared" si="0"/>
        <v>46131</v>
      </c>
      <c r="T15" s="15">
        <f t="shared" si="0"/>
        <v>46132</v>
      </c>
      <c r="U15" s="15">
        <f t="shared" si="0"/>
        <v>46133</v>
      </c>
      <c r="V15" s="15">
        <f t="shared" si="0"/>
        <v>46134</v>
      </c>
      <c r="W15" s="15">
        <f t="shared" si="0"/>
        <v>46135</v>
      </c>
      <c r="X15" s="15">
        <f t="shared" si="0"/>
        <v>46136</v>
      </c>
      <c r="Y15" s="15">
        <f t="shared" si="0"/>
        <v>46137</v>
      </c>
      <c r="Z15" s="15">
        <f t="shared" si="0"/>
        <v>46138</v>
      </c>
      <c r="AA15" s="15">
        <f t="shared" si="0"/>
        <v>46139</v>
      </c>
      <c r="AB15" s="15">
        <f t="shared" si="0"/>
        <v>46140</v>
      </c>
      <c r="AC15" s="15">
        <f t="shared" si="0"/>
        <v>46141</v>
      </c>
      <c r="AD15" s="74" t="s">
        <v>26</v>
      </c>
      <c r="AE15" s="77" t="s">
        <v>27</v>
      </c>
      <c r="AG15"/>
      <c r="AH15"/>
    </row>
    <row r="16" spans="1:34" ht="15.75" customHeight="1" x14ac:dyDescent="0.2">
      <c r="A16" s="3" t="s">
        <v>2</v>
      </c>
      <c r="B16" s="17" t="str">
        <f>TEXT(WEEKDAY(+B15),"aaa")</f>
        <v>木</v>
      </c>
      <c r="C16" s="17" t="str">
        <f t="shared" ref="C16:AC16" si="1">TEXT(WEEKDAY(+C15),"aaa")</f>
        <v>金</v>
      </c>
      <c r="D16" s="17" t="str">
        <f t="shared" si="1"/>
        <v>土</v>
      </c>
      <c r="E16" s="17" t="str">
        <f t="shared" si="1"/>
        <v>日</v>
      </c>
      <c r="F16" s="17" t="str">
        <f t="shared" si="1"/>
        <v>月</v>
      </c>
      <c r="G16" s="17" t="str">
        <f t="shared" si="1"/>
        <v>火</v>
      </c>
      <c r="H16" s="17" t="str">
        <f t="shared" si="1"/>
        <v>水</v>
      </c>
      <c r="I16" s="17" t="str">
        <f t="shared" si="1"/>
        <v>木</v>
      </c>
      <c r="J16" s="17" t="str">
        <f t="shared" si="1"/>
        <v>金</v>
      </c>
      <c r="K16" s="17" t="str">
        <f t="shared" si="1"/>
        <v>土</v>
      </c>
      <c r="L16" s="17" t="str">
        <f t="shared" si="1"/>
        <v>日</v>
      </c>
      <c r="M16" s="17" t="str">
        <f t="shared" si="1"/>
        <v>月</v>
      </c>
      <c r="N16" s="17" t="str">
        <f t="shared" si="1"/>
        <v>火</v>
      </c>
      <c r="O16" s="17" t="str">
        <f t="shared" si="1"/>
        <v>水</v>
      </c>
      <c r="P16" s="17" t="str">
        <f t="shared" si="1"/>
        <v>木</v>
      </c>
      <c r="Q16" s="17" t="str">
        <f t="shared" si="1"/>
        <v>金</v>
      </c>
      <c r="R16" s="17" t="str">
        <f t="shared" si="1"/>
        <v>土</v>
      </c>
      <c r="S16" s="17" t="str">
        <f t="shared" si="1"/>
        <v>日</v>
      </c>
      <c r="T16" s="17" t="str">
        <f t="shared" si="1"/>
        <v>月</v>
      </c>
      <c r="U16" s="17" t="str">
        <f t="shared" si="1"/>
        <v>火</v>
      </c>
      <c r="V16" s="17" t="str">
        <f t="shared" si="1"/>
        <v>水</v>
      </c>
      <c r="W16" s="17" t="str">
        <f t="shared" si="1"/>
        <v>木</v>
      </c>
      <c r="X16" s="17" t="str">
        <f t="shared" si="1"/>
        <v>金</v>
      </c>
      <c r="Y16" s="17" t="str">
        <f t="shared" si="1"/>
        <v>土</v>
      </c>
      <c r="Z16" s="17" t="str">
        <f t="shared" si="1"/>
        <v>日</v>
      </c>
      <c r="AA16" s="17" t="str">
        <f t="shared" si="1"/>
        <v>月</v>
      </c>
      <c r="AB16" s="17" t="str">
        <f t="shared" si="1"/>
        <v>火</v>
      </c>
      <c r="AC16" s="17" t="str">
        <f t="shared" si="1"/>
        <v>水</v>
      </c>
      <c r="AD16" s="75"/>
      <c r="AE16" s="78"/>
      <c r="AG16"/>
      <c r="AH16"/>
    </row>
    <row r="17" spans="1:36" ht="15.75" customHeight="1" x14ac:dyDescent="0.2">
      <c r="A17" s="80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5"/>
      <c r="AE17" s="78"/>
      <c r="AG17"/>
      <c r="AH17"/>
      <c r="AI17"/>
      <c r="AJ17"/>
    </row>
    <row r="18" spans="1:36" ht="15.75" customHeight="1" x14ac:dyDescent="0.2">
      <c r="A18" s="81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75"/>
      <c r="AE18" s="78"/>
      <c r="AG18"/>
      <c r="AH18"/>
      <c r="AI18"/>
      <c r="AJ18"/>
    </row>
    <row r="19" spans="1:36" ht="15.75" customHeight="1" x14ac:dyDescent="0.2">
      <c r="A19" s="81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75"/>
      <c r="AE19" s="78"/>
    </row>
    <row r="20" spans="1:36" ht="15.75" customHeight="1" x14ac:dyDescent="0.2">
      <c r="A20" s="82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76"/>
      <c r="AE20" s="79"/>
    </row>
    <row r="21" spans="1:36" s="1" customFormat="1" ht="34.5" customHeight="1" thickBot="1" x14ac:dyDescent="0.25">
      <c r="A21" s="12" t="s">
        <v>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4">
        <f>COUNTIF(B21:AC21,"休")</f>
        <v>0</v>
      </c>
      <c r="AE21" s="5">
        <f>+AD21</f>
        <v>0</v>
      </c>
      <c r="AF21" s="10"/>
      <c r="AG21" s="10"/>
      <c r="AH21" s="10"/>
      <c r="AI21" s="10"/>
      <c r="AJ21" s="10"/>
    </row>
    <row r="22" spans="1:36" s="9" customFormat="1" ht="13.8" thickBot="1" x14ac:dyDescent="0.25">
      <c r="A22"/>
      <c r="B22" s="13"/>
      <c r="C22" s="13"/>
      <c r="D22" s="13"/>
      <c r="E22" s="13"/>
      <c r="F22" s="13"/>
      <c r="G22" s="13"/>
      <c r="H22" s="13"/>
      <c r="I22" s="13"/>
      <c r="J22" s="67" t="s">
        <v>22</v>
      </c>
      <c r="K22" s="67"/>
      <c r="L22" s="67"/>
      <c r="M22" s="67"/>
      <c r="N22" s="67">
        <f>COUNTIF(B21:AC21,"")+COUNTIF(B21:AC21,"休")+COUNTIF(B21:AC21,"協休")</f>
        <v>28</v>
      </c>
      <c r="O22" s="67"/>
      <c r="P22" s="68" t="s">
        <v>23</v>
      </c>
      <c r="Q22" s="68"/>
      <c r="R22" s="68"/>
      <c r="S22" s="68"/>
      <c r="T22" s="67">
        <f>COUNTIF(B21:AC21,"休")+COUNTIF(B21:AC21,"協休")</f>
        <v>0</v>
      </c>
      <c r="U22" s="67"/>
      <c r="V22" s="68" t="s">
        <v>24</v>
      </c>
      <c r="W22" s="68"/>
      <c r="X22" s="68"/>
      <c r="Y22" s="68"/>
      <c r="Z22" s="69">
        <f>IFERROR(+T22/N22,"")</f>
        <v>0</v>
      </c>
      <c r="AA22" s="70"/>
      <c r="AB22" s="61" t="str">
        <f>IF(Z22="","",IF(Z22&gt;=0.285,"4週8休以上",""))</f>
        <v/>
      </c>
      <c r="AC22" s="62"/>
      <c r="AD22" s="62"/>
      <c r="AE22" s="63"/>
      <c r="AF22" s="11"/>
      <c r="AG22" s="11"/>
      <c r="AH22" s="11"/>
      <c r="AI22" s="11"/>
      <c r="AJ22" s="11"/>
    </row>
    <row r="23" spans="1:36" s="9" customFormat="1" ht="13.8" thickBot="1" x14ac:dyDescent="0.25">
      <c r="A23"/>
      <c r="B23" s="13"/>
      <c r="C23" s="13"/>
      <c r="D23" s="13"/>
      <c r="E23" s="13"/>
      <c r="F23" s="13"/>
      <c r="G23" s="13"/>
      <c r="H23" s="13"/>
      <c r="I23" s="13"/>
      <c r="J23" s="36"/>
      <c r="K23" s="36"/>
      <c r="L23" s="36"/>
      <c r="M23" s="36"/>
      <c r="N23" s="36"/>
      <c r="O23" s="36"/>
      <c r="P23" s="16"/>
      <c r="Q23" s="16"/>
      <c r="R23" s="16"/>
      <c r="S23" s="16"/>
      <c r="T23" s="36"/>
      <c r="U23" s="36"/>
      <c r="V23" s="16"/>
      <c r="W23" s="16"/>
      <c r="X23" s="16"/>
      <c r="Y23" s="16"/>
      <c r="Z23" s="61" t="s">
        <v>44</v>
      </c>
      <c r="AA23" s="62"/>
      <c r="AB23" s="62"/>
      <c r="AC23" s="62"/>
      <c r="AD23" s="62"/>
      <c r="AE23" s="63"/>
      <c r="AF23" s="11"/>
      <c r="AG23" s="11"/>
      <c r="AH23" s="11"/>
      <c r="AI23" s="11"/>
      <c r="AJ23" s="11"/>
    </row>
    <row r="24" spans="1:36" ht="13.5" customHeight="1" thickBot="1" x14ac:dyDescent="0.25">
      <c r="AG24"/>
      <c r="AH24"/>
      <c r="AI24"/>
      <c r="AJ24"/>
    </row>
    <row r="25" spans="1:36" ht="13.5" customHeight="1" x14ac:dyDescent="0.2">
      <c r="A25" s="2" t="s">
        <v>0</v>
      </c>
      <c r="B25" s="15">
        <f>AC15+1</f>
        <v>46142</v>
      </c>
      <c r="C25" s="15">
        <f>B25+1</f>
        <v>46143</v>
      </c>
      <c r="D25" s="15">
        <f t="shared" ref="D25:O25" si="2">C25+1</f>
        <v>46144</v>
      </c>
      <c r="E25" s="15">
        <f t="shared" si="2"/>
        <v>46145</v>
      </c>
      <c r="F25" s="15">
        <f t="shared" si="2"/>
        <v>46146</v>
      </c>
      <c r="G25" s="15">
        <f t="shared" si="2"/>
        <v>46147</v>
      </c>
      <c r="H25" s="15">
        <f t="shared" si="2"/>
        <v>46148</v>
      </c>
      <c r="I25" s="15">
        <f t="shared" si="2"/>
        <v>46149</v>
      </c>
      <c r="J25" s="15">
        <f t="shared" si="2"/>
        <v>46150</v>
      </c>
      <c r="K25" s="15">
        <f t="shared" si="2"/>
        <v>46151</v>
      </c>
      <c r="L25" s="15">
        <f t="shared" si="2"/>
        <v>46152</v>
      </c>
      <c r="M25" s="15">
        <f t="shared" si="2"/>
        <v>46153</v>
      </c>
      <c r="N25" s="15">
        <f t="shared" si="2"/>
        <v>46154</v>
      </c>
      <c r="O25" s="15">
        <f t="shared" si="2"/>
        <v>46155</v>
      </c>
      <c r="P25" s="15">
        <f>O25+1</f>
        <v>46156</v>
      </c>
      <c r="Q25" s="15">
        <f t="shared" ref="Q25:AC25" si="3">P25+1</f>
        <v>46157</v>
      </c>
      <c r="R25" s="15">
        <f t="shared" si="3"/>
        <v>46158</v>
      </c>
      <c r="S25" s="15">
        <f t="shared" si="3"/>
        <v>46159</v>
      </c>
      <c r="T25" s="15">
        <f t="shared" si="3"/>
        <v>46160</v>
      </c>
      <c r="U25" s="15">
        <f t="shared" si="3"/>
        <v>46161</v>
      </c>
      <c r="V25" s="15">
        <f t="shared" si="3"/>
        <v>46162</v>
      </c>
      <c r="W25" s="15">
        <f t="shared" si="3"/>
        <v>46163</v>
      </c>
      <c r="X25" s="15">
        <f t="shared" si="3"/>
        <v>46164</v>
      </c>
      <c r="Y25" s="15">
        <f t="shared" si="3"/>
        <v>46165</v>
      </c>
      <c r="Z25" s="15">
        <f t="shared" si="3"/>
        <v>46166</v>
      </c>
      <c r="AA25" s="15">
        <f t="shared" si="3"/>
        <v>46167</v>
      </c>
      <c r="AB25" s="15">
        <f t="shared" si="3"/>
        <v>46168</v>
      </c>
      <c r="AC25" s="15">
        <f t="shared" si="3"/>
        <v>46169</v>
      </c>
      <c r="AD25" s="74" t="s">
        <v>26</v>
      </c>
      <c r="AE25" s="77" t="s">
        <v>27</v>
      </c>
      <c r="AG25"/>
      <c r="AH25"/>
      <c r="AI25"/>
      <c r="AJ25"/>
    </row>
    <row r="26" spans="1:36" ht="15.75" customHeight="1" x14ac:dyDescent="0.2">
      <c r="A26" s="3" t="s">
        <v>2</v>
      </c>
      <c r="B26" s="17" t="str">
        <f>TEXT(WEEKDAY(+B25),"aaa")</f>
        <v>木</v>
      </c>
      <c r="C26" s="17" t="str">
        <f t="shared" ref="C26:AC26" si="4">TEXT(WEEKDAY(+C25),"aaa")</f>
        <v>金</v>
      </c>
      <c r="D26" s="17" t="str">
        <f t="shared" si="4"/>
        <v>土</v>
      </c>
      <c r="E26" s="17" t="str">
        <f t="shared" si="4"/>
        <v>日</v>
      </c>
      <c r="F26" s="17" t="str">
        <f t="shared" si="4"/>
        <v>月</v>
      </c>
      <c r="G26" s="17" t="str">
        <f t="shared" si="4"/>
        <v>火</v>
      </c>
      <c r="H26" s="17" t="str">
        <f t="shared" si="4"/>
        <v>水</v>
      </c>
      <c r="I26" s="17" t="str">
        <f t="shared" si="4"/>
        <v>木</v>
      </c>
      <c r="J26" s="17" t="str">
        <f t="shared" si="4"/>
        <v>金</v>
      </c>
      <c r="K26" s="17" t="str">
        <f t="shared" si="4"/>
        <v>土</v>
      </c>
      <c r="L26" s="17" t="str">
        <f t="shared" si="4"/>
        <v>日</v>
      </c>
      <c r="M26" s="17" t="str">
        <f t="shared" si="4"/>
        <v>月</v>
      </c>
      <c r="N26" s="17" t="str">
        <f t="shared" si="4"/>
        <v>火</v>
      </c>
      <c r="O26" s="17" t="str">
        <f t="shared" si="4"/>
        <v>水</v>
      </c>
      <c r="P26" s="17" t="str">
        <f t="shared" si="4"/>
        <v>木</v>
      </c>
      <c r="Q26" s="17" t="str">
        <f t="shared" si="4"/>
        <v>金</v>
      </c>
      <c r="R26" s="17" t="str">
        <f t="shared" si="4"/>
        <v>土</v>
      </c>
      <c r="S26" s="17" t="str">
        <f t="shared" si="4"/>
        <v>日</v>
      </c>
      <c r="T26" s="17" t="str">
        <f t="shared" si="4"/>
        <v>月</v>
      </c>
      <c r="U26" s="17" t="str">
        <f t="shared" si="4"/>
        <v>火</v>
      </c>
      <c r="V26" s="17" t="str">
        <f t="shared" si="4"/>
        <v>水</v>
      </c>
      <c r="W26" s="17" t="str">
        <f t="shared" si="4"/>
        <v>木</v>
      </c>
      <c r="X26" s="17" t="str">
        <f t="shared" si="4"/>
        <v>金</v>
      </c>
      <c r="Y26" s="17" t="str">
        <f t="shared" si="4"/>
        <v>土</v>
      </c>
      <c r="Z26" s="17" t="str">
        <f t="shared" si="4"/>
        <v>日</v>
      </c>
      <c r="AA26" s="17" t="str">
        <f t="shared" si="4"/>
        <v>月</v>
      </c>
      <c r="AB26" s="17" t="str">
        <f t="shared" si="4"/>
        <v>火</v>
      </c>
      <c r="AC26" s="17" t="str">
        <f t="shared" si="4"/>
        <v>水</v>
      </c>
      <c r="AD26" s="75"/>
      <c r="AE26" s="78"/>
      <c r="AG26"/>
      <c r="AH26"/>
      <c r="AI26"/>
      <c r="AJ26"/>
    </row>
    <row r="27" spans="1:36" ht="15.75" customHeight="1" x14ac:dyDescent="0.2">
      <c r="A27" s="80" t="s">
        <v>12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75"/>
      <c r="AE27" s="78"/>
      <c r="AG27"/>
      <c r="AH27"/>
      <c r="AI27"/>
      <c r="AJ27"/>
    </row>
    <row r="28" spans="1:36" ht="15.75" customHeight="1" x14ac:dyDescent="0.2">
      <c r="A28" s="81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75"/>
      <c r="AE28" s="78"/>
      <c r="AG28"/>
      <c r="AH28"/>
      <c r="AI28"/>
      <c r="AJ28"/>
    </row>
    <row r="29" spans="1:36" ht="15.75" customHeight="1" x14ac:dyDescent="0.2">
      <c r="A29" s="81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75"/>
      <c r="AE29" s="78"/>
    </row>
    <row r="30" spans="1:36" ht="15.75" customHeight="1" x14ac:dyDescent="0.2">
      <c r="A30" s="82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76"/>
      <c r="AE30" s="79"/>
    </row>
    <row r="31" spans="1:36" s="1" customFormat="1" ht="34.5" customHeight="1" thickBot="1" x14ac:dyDescent="0.25">
      <c r="A31" s="12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4">
        <f>COUNTIF(B31:AC31,"休")</f>
        <v>0</v>
      </c>
      <c r="AE31" s="5">
        <f>+AD31+AE21</f>
        <v>0</v>
      </c>
      <c r="AF31" s="10"/>
      <c r="AG31" s="10"/>
      <c r="AH31" s="10"/>
      <c r="AI31" s="10"/>
      <c r="AJ31" s="10"/>
    </row>
    <row r="32" spans="1:36" s="9" customFormat="1" ht="13.8" thickBot="1" x14ac:dyDescent="0.25">
      <c r="A32"/>
      <c r="B32" s="13"/>
      <c r="C32" s="13"/>
      <c r="D32" s="13"/>
      <c r="E32" s="13"/>
      <c r="F32" s="13"/>
      <c r="G32" s="13"/>
      <c r="H32" s="13"/>
      <c r="I32" s="13"/>
      <c r="J32" s="67" t="s">
        <v>22</v>
      </c>
      <c r="K32" s="67"/>
      <c r="L32" s="67"/>
      <c r="M32" s="67"/>
      <c r="N32" s="67">
        <f>COUNTIF(B31:AC31,"")+COUNTIF(B31:AC31,"休")+COUNTIF(B31:AC31,"協休")</f>
        <v>28</v>
      </c>
      <c r="O32" s="67"/>
      <c r="P32" s="68" t="s">
        <v>23</v>
      </c>
      <c r="Q32" s="68"/>
      <c r="R32" s="68"/>
      <c r="S32" s="68"/>
      <c r="T32" s="67">
        <f>COUNTIF(B31:AC31,"休")+COUNTIF(B31:AC31,"協休")</f>
        <v>0</v>
      </c>
      <c r="U32" s="67"/>
      <c r="V32" s="68" t="s">
        <v>24</v>
      </c>
      <c r="W32" s="68"/>
      <c r="X32" s="68"/>
      <c r="Y32" s="68"/>
      <c r="Z32" s="69">
        <f>IFERROR(+T32/N32,"")</f>
        <v>0</v>
      </c>
      <c r="AA32" s="70"/>
      <c r="AB32" s="61" t="str">
        <f>IF(Z32="","",IF(Z32&gt;=0.285,"4週8休以上",""))</f>
        <v/>
      </c>
      <c r="AC32" s="62"/>
      <c r="AD32" s="62"/>
      <c r="AE32" s="63"/>
      <c r="AF32" s="11"/>
      <c r="AG32" s="11"/>
      <c r="AH32" s="11"/>
      <c r="AI32" s="11"/>
      <c r="AJ32" s="11"/>
    </row>
    <row r="33" spans="1:36" s="9" customFormat="1" ht="13.8" thickBot="1" x14ac:dyDescent="0.25">
      <c r="A33"/>
      <c r="B33" s="13"/>
      <c r="C33" s="13"/>
      <c r="D33" s="13"/>
      <c r="E33" s="13"/>
      <c r="F33" s="13"/>
      <c r="G33" s="13"/>
      <c r="H33" s="13"/>
      <c r="I33" s="13"/>
      <c r="J33" s="36"/>
      <c r="K33" s="36"/>
      <c r="L33" s="36"/>
      <c r="M33" s="36"/>
      <c r="N33" s="36"/>
      <c r="O33" s="36"/>
      <c r="P33" s="16"/>
      <c r="Q33" s="16"/>
      <c r="R33" s="16"/>
      <c r="S33" s="16"/>
      <c r="T33" s="36"/>
      <c r="U33" s="36"/>
      <c r="V33" s="16"/>
      <c r="W33" s="16"/>
      <c r="X33" s="16"/>
      <c r="Y33" s="16"/>
      <c r="Z33" s="61" t="s">
        <v>44</v>
      </c>
      <c r="AA33" s="62"/>
      <c r="AB33" s="62"/>
      <c r="AC33" s="62"/>
      <c r="AD33" s="62"/>
      <c r="AE33" s="63"/>
      <c r="AF33" s="11"/>
      <c r="AG33" s="11"/>
      <c r="AH33" s="11"/>
      <c r="AI33" s="11"/>
      <c r="AJ33" s="11"/>
    </row>
    <row r="34" spans="1:36" ht="13.8" thickBot="1" x14ac:dyDescent="0.25"/>
    <row r="35" spans="1:36" ht="13.5" customHeight="1" x14ac:dyDescent="0.2">
      <c r="A35" s="2" t="s">
        <v>0</v>
      </c>
      <c r="B35" s="15">
        <f>AC25+1</f>
        <v>46170</v>
      </c>
      <c r="C35" s="15">
        <f>B35+1</f>
        <v>46171</v>
      </c>
      <c r="D35" s="15">
        <f t="shared" ref="D35:O35" si="5">C35+1</f>
        <v>46172</v>
      </c>
      <c r="E35" s="15">
        <f t="shared" si="5"/>
        <v>46173</v>
      </c>
      <c r="F35" s="15">
        <f t="shared" si="5"/>
        <v>46174</v>
      </c>
      <c r="G35" s="15">
        <f t="shared" si="5"/>
        <v>46175</v>
      </c>
      <c r="H35" s="15">
        <f t="shared" si="5"/>
        <v>46176</v>
      </c>
      <c r="I35" s="15">
        <f t="shared" si="5"/>
        <v>46177</v>
      </c>
      <c r="J35" s="15">
        <f t="shared" si="5"/>
        <v>46178</v>
      </c>
      <c r="K35" s="15">
        <f t="shared" si="5"/>
        <v>46179</v>
      </c>
      <c r="L35" s="15">
        <f t="shared" si="5"/>
        <v>46180</v>
      </c>
      <c r="M35" s="15">
        <f t="shared" si="5"/>
        <v>46181</v>
      </c>
      <c r="N35" s="15">
        <f t="shared" si="5"/>
        <v>46182</v>
      </c>
      <c r="O35" s="15">
        <f t="shared" si="5"/>
        <v>46183</v>
      </c>
      <c r="P35" s="15">
        <f>O35+1</f>
        <v>46184</v>
      </c>
      <c r="Q35" s="15">
        <f t="shared" ref="Q35:AC35" si="6">P35+1</f>
        <v>46185</v>
      </c>
      <c r="R35" s="15">
        <f t="shared" si="6"/>
        <v>46186</v>
      </c>
      <c r="S35" s="15">
        <f t="shared" si="6"/>
        <v>46187</v>
      </c>
      <c r="T35" s="15">
        <f t="shared" si="6"/>
        <v>46188</v>
      </c>
      <c r="U35" s="15">
        <f t="shared" si="6"/>
        <v>46189</v>
      </c>
      <c r="V35" s="15">
        <f t="shared" si="6"/>
        <v>46190</v>
      </c>
      <c r="W35" s="15">
        <f t="shared" si="6"/>
        <v>46191</v>
      </c>
      <c r="X35" s="15">
        <f t="shared" si="6"/>
        <v>46192</v>
      </c>
      <c r="Y35" s="15">
        <f t="shared" si="6"/>
        <v>46193</v>
      </c>
      <c r="Z35" s="15">
        <f t="shared" si="6"/>
        <v>46194</v>
      </c>
      <c r="AA35" s="15">
        <f t="shared" si="6"/>
        <v>46195</v>
      </c>
      <c r="AB35" s="15">
        <f t="shared" si="6"/>
        <v>46196</v>
      </c>
      <c r="AC35" s="15">
        <f t="shared" si="6"/>
        <v>46197</v>
      </c>
      <c r="AD35" s="74" t="s">
        <v>26</v>
      </c>
      <c r="AE35" s="77" t="s">
        <v>27</v>
      </c>
      <c r="AG35"/>
      <c r="AH35"/>
      <c r="AI35"/>
      <c r="AJ35"/>
    </row>
    <row r="36" spans="1:36" ht="15.75" customHeight="1" x14ac:dyDescent="0.2">
      <c r="A36" s="3" t="s">
        <v>2</v>
      </c>
      <c r="B36" s="17" t="str">
        <f>TEXT(WEEKDAY(+B35),"aaa")</f>
        <v>木</v>
      </c>
      <c r="C36" s="17" t="str">
        <f t="shared" ref="C36:AC36" si="7">TEXT(WEEKDAY(+C35),"aaa")</f>
        <v>金</v>
      </c>
      <c r="D36" s="17" t="str">
        <f t="shared" si="7"/>
        <v>土</v>
      </c>
      <c r="E36" s="17" t="str">
        <f t="shared" si="7"/>
        <v>日</v>
      </c>
      <c r="F36" s="17" t="str">
        <f t="shared" si="7"/>
        <v>月</v>
      </c>
      <c r="G36" s="17" t="str">
        <f t="shared" si="7"/>
        <v>火</v>
      </c>
      <c r="H36" s="17" t="str">
        <f t="shared" si="7"/>
        <v>水</v>
      </c>
      <c r="I36" s="17" t="str">
        <f t="shared" si="7"/>
        <v>木</v>
      </c>
      <c r="J36" s="17" t="str">
        <f t="shared" si="7"/>
        <v>金</v>
      </c>
      <c r="K36" s="17" t="str">
        <f t="shared" si="7"/>
        <v>土</v>
      </c>
      <c r="L36" s="17" t="str">
        <f t="shared" si="7"/>
        <v>日</v>
      </c>
      <c r="M36" s="17" t="str">
        <f t="shared" si="7"/>
        <v>月</v>
      </c>
      <c r="N36" s="17" t="str">
        <f t="shared" si="7"/>
        <v>火</v>
      </c>
      <c r="O36" s="17" t="str">
        <f t="shared" si="7"/>
        <v>水</v>
      </c>
      <c r="P36" s="17" t="str">
        <f t="shared" si="7"/>
        <v>木</v>
      </c>
      <c r="Q36" s="17" t="str">
        <f t="shared" si="7"/>
        <v>金</v>
      </c>
      <c r="R36" s="17" t="str">
        <f t="shared" si="7"/>
        <v>土</v>
      </c>
      <c r="S36" s="17" t="str">
        <f t="shared" si="7"/>
        <v>日</v>
      </c>
      <c r="T36" s="17" t="str">
        <f t="shared" si="7"/>
        <v>月</v>
      </c>
      <c r="U36" s="17" t="str">
        <f t="shared" si="7"/>
        <v>火</v>
      </c>
      <c r="V36" s="17" t="str">
        <f t="shared" si="7"/>
        <v>水</v>
      </c>
      <c r="W36" s="17" t="str">
        <f t="shared" si="7"/>
        <v>木</v>
      </c>
      <c r="X36" s="17" t="str">
        <f t="shared" si="7"/>
        <v>金</v>
      </c>
      <c r="Y36" s="17" t="str">
        <f t="shared" si="7"/>
        <v>土</v>
      </c>
      <c r="Z36" s="17" t="str">
        <f t="shared" si="7"/>
        <v>日</v>
      </c>
      <c r="AA36" s="17" t="str">
        <f t="shared" si="7"/>
        <v>月</v>
      </c>
      <c r="AB36" s="17" t="str">
        <f t="shared" si="7"/>
        <v>火</v>
      </c>
      <c r="AC36" s="17" t="str">
        <f t="shared" si="7"/>
        <v>水</v>
      </c>
      <c r="AD36" s="75"/>
      <c r="AE36" s="78"/>
      <c r="AG36"/>
      <c r="AH36"/>
      <c r="AI36"/>
      <c r="AJ36"/>
    </row>
    <row r="37" spans="1:36" ht="15.75" customHeight="1" x14ac:dyDescent="0.2">
      <c r="A37" s="80" t="s">
        <v>12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75"/>
      <c r="AE37" s="78"/>
      <c r="AG37"/>
      <c r="AH37"/>
      <c r="AI37"/>
      <c r="AJ37"/>
    </row>
    <row r="38" spans="1:36" ht="15.75" customHeight="1" x14ac:dyDescent="0.2">
      <c r="A38" s="81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75"/>
      <c r="AE38" s="78"/>
      <c r="AG38"/>
      <c r="AH38"/>
      <c r="AI38"/>
      <c r="AJ38"/>
    </row>
    <row r="39" spans="1:36" ht="15.75" customHeight="1" x14ac:dyDescent="0.2">
      <c r="A39" s="81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75"/>
      <c r="AE39" s="78"/>
    </row>
    <row r="40" spans="1:36" ht="15.75" customHeight="1" x14ac:dyDescent="0.2">
      <c r="A40" s="82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76"/>
      <c r="AE40" s="79"/>
    </row>
    <row r="41" spans="1:36" s="1" customFormat="1" ht="34.5" customHeight="1" thickBot="1" x14ac:dyDescent="0.25">
      <c r="A41" s="12" t="s">
        <v>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4">
        <f>COUNTIF(B41:AC41,"休")</f>
        <v>0</v>
      </c>
      <c r="AE41" s="5">
        <f>+AD41+AE31</f>
        <v>0</v>
      </c>
      <c r="AF41" s="10"/>
      <c r="AG41" s="10"/>
      <c r="AH41" s="10"/>
      <c r="AI41" s="10"/>
      <c r="AJ41" s="10"/>
    </row>
    <row r="42" spans="1:36" s="9" customFormat="1" ht="13.8" thickBot="1" x14ac:dyDescent="0.25">
      <c r="A42"/>
      <c r="B42" s="13"/>
      <c r="C42" s="13"/>
      <c r="D42" s="13"/>
      <c r="E42" s="13"/>
      <c r="F42" s="13"/>
      <c r="G42" s="13"/>
      <c r="H42" s="13"/>
      <c r="I42" s="13"/>
      <c r="J42" s="67" t="s">
        <v>22</v>
      </c>
      <c r="K42" s="67"/>
      <c r="L42" s="67"/>
      <c r="M42" s="67"/>
      <c r="N42" s="67">
        <f>COUNTIF(B41:AC41,"")+COUNTIF(B41:AC41,"休")+COUNTIF(B41:AC41,"協休")</f>
        <v>28</v>
      </c>
      <c r="O42" s="67"/>
      <c r="P42" s="68" t="s">
        <v>23</v>
      </c>
      <c r="Q42" s="68"/>
      <c r="R42" s="68"/>
      <c r="S42" s="68"/>
      <c r="T42" s="67">
        <f>COUNTIF(B41:AC41,"休")+COUNTIF(B41:AC41,"協休")</f>
        <v>0</v>
      </c>
      <c r="U42" s="67"/>
      <c r="V42" s="68" t="s">
        <v>24</v>
      </c>
      <c r="W42" s="68"/>
      <c r="X42" s="68"/>
      <c r="Y42" s="68"/>
      <c r="Z42" s="69">
        <f>IFERROR(+T42/N42,"")</f>
        <v>0</v>
      </c>
      <c r="AA42" s="70"/>
      <c r="AB42" s="61" t="str">
        <f>IF(Z42="","",IF(Z42&gt;=0.285,"4週8休以上",""))</f>
        <v/>
      </c>
      <c r="AC42" s="62"/>
      <c r="AD42" s="62"/>
      <c r="AE42" s="63"/>
      <c r="AF42" s="11"/>
      <c r="AG42" s="11"/>
      <c r="AH42" s="11"/>
      <c r="AI42" s="11"/>
      <c r="AJ42" s="11"/>
    </row>
    <row r="43" spans="1:36" s="9" customFormat="1" ht="13.8" thickBot="1" x14ac:dyDescent="0.25">
      <c r="A43"/>
      <c r="B43" s="13"/>
      <c r="C43" s="13"/>
      <c r="D43" s="13"/>
      <c r="E43" s="13"/>
      <c r="F43" s="13"/>
      <c r="G43" s="13"/>
      <c r="H43" s="13"/>
      <c r="I43" s="13"/>
      <c r="J43" s="25"/>
      <c r="K43" s="25"/>
      <c r="L43" s="25"/>
      <c r="M43" s="25"/>
      <c r="N43" s="25"/>
      <c r="O43" s="25"/>
      <c r="P43" s="14"/>
      <c r="Q43" s="14"/>
      <c r="R43" s="14"/>
      <c r="S43" s="14"/>
      <c r="T43" s="25"/>
      <c r="U43" s="25"/>
      <c r="V43" s="14"/>
      <c r="W43" s="14"/>
      <c r="X43" s="14"/>
      <c r="Y43" s="14"/>
      <c r="Z43" s="61" t="s">
        <v>44</v>
      </c>
      <c r="AA43" s="62"/>
      <c r="AB43" s="62"/>
      <c r="AC43" s="62"/>
      <c r="AD43" s="62"/>
      <c r="AE43" s="63"/>
      <c r="AF43" s="11"/>
      <c r="AG43" s="11"/>
      <c r="AH43" s="11"/>
      <c r="AI43" s="11"/>
      <c r="AJ43" s="11"/>
    </row>
    <row r="44" spans="1:36" ht="13.8" thickBot="1" x14ac:dyDescent="0.25"/>
    <row r="45" spans="1:36" ht="13.5" customHeight="1" x14ac:dyDescent="0.2">
      <c r="A45" s="2" t="s">
        <v>0</v>
      </c>
      <c r="B45" s="15">
        <f>AC35+1</f>
        <v>46198</v>
      </c>
      <c r="C45" s="15">
        <f>B45+1</f>
        <v>46199</v>
      </c>
      <c r="D45" s="15">
        <f t="shared" ref="D45:O45" si="8">C45+1</f>
        <v>46200</v>
      </c>
      <c r="E45" s="15">
        <f t="shared" si="8"/>
        <v>46201</v>
      </c>
      <c r="F45" s="15">
        <f t="shared" si="8"/>
        <v>46202</v>
      </c>
      <c r="G45" s="15">
        <f t="shared" si="8"/>
        <v>46203</v>
      </c>
      <c r="H45" s="15">
        <f t="shared" si="8"/>
        <v>46204</v>
      </c>
      <c r="I45" s="15">
        <f t="shared" si="8"/>
        <v>46205</v>
      </c>
      <c r="J45" s="15">
        <f t="shared" si="8"/>
        <v>46206</v>
      </c>
      <c r="K45" s="15">
        <f t="shared" si="8"/>
        <v>46207</v>
      </c>
      <c r="L45" s="15">
        <f t="shared" si="8"/>
        <v>46208</v>
      </c>
      <c r="M45" s="15">
        <f t="shared" si="8"/>
        <v>46209</v>
      </c>
      <c r="N45" s="15">
        <f t="shared" si="8"/>
        <v>46210</v>
      </c>
      <c r="O45" s="15">
        <f t="shared" si="8"/>
        <v>46211</v>
      </c>
      <c r="P45" s="15">
        <f>O45+1</f>
        <v>46212</v>
      </c>
      <c r="Q45" s="15">
        <f t="shared" ref="Q45:AC45" si="9">P45+1</f>
        <v>46213</v>
      </c>
      <c r="R45" s="15">
        <f t="shared" si="9"/>
        <v>46214</v>
      </c>
      <c r="S45" s="15">
        <f t="shared" si="9"/>
        <v>46215</v>
      </c>
      <c r="T45" s="15">
        <f t="shared" si="9"/>
        <v>46216</v>
      </c>
      <c r="U45" s="15">
        <f t="shared" si="9"/>
        <v>46217</v>
      </c>
      <c r="V45" s="15">
        <f t="shared" si="9"/>
        <v>46218</v>
      </c>
      <c r="W45" s="15">
        <f t="shared" si="9"/>
        <v>46219</v>
      </c>
      <c r="X45" s="15">
        <f t="shared" si="9"/>
        <v>46220</v>
      </c>
      <c r="Y45" s="15">
        <f t="shared" si="9"/>
        <v>46221</v>
      </c>
      <c r="Z45" s="15">
        <f t="shared" si="9"/>
        <v>46222</v>
      </c>
      <c r="AA45" s="15">
        <f t="shared" si="9"/>
        <v>46223</v>
      </c>
      <c r="AB45" s="15">
        <f t="shared" si="9"/>
        <v>46224</v>
      </c>
      <c r="AC45" s="15">
        <f t="shared" si="9"/>
        <v>46225</v>
      </c>
      <c r="AD45" s="74" t="s">
        <v>26</v>
      </c>
      <c r="AE45" s="77" t="s">
        <v>27</v>
      </c>
      <c r="AG45"/>
      <c r="AH45"/>
      <c r="AI45"/>
      <c r="AJ45"/>
    </row>
    <row r="46" spans="1:36" ht="15.75" customHeight="1" x14ac:dyDescent="0.2">
      <c r="A46" s="3" t="s">
        <v>2</v>
      </c>
      <c r="B46" s="17" t="str">
        <f>TEXT(WEEKDAY(+B45),"aaa")</f>
        <v>木</v>
      </c>
      <c r="C46" s="17" t="str">
        <f t="shared" ref="C46:AC46" si="10">TEXT(WEEKDAY(+C45),"aaa")</f>
        <v>金</v>
      </c>
      <c r="D46" s="17" t="str">
        <f t="shared" si="10"/>
        <v>土</v>
      </c>
      <c r="E46" s="17" t="str">
        <f t="shared" si="10"/>
        <v>日</v>
      </c>
      <c r="F46" s="17" t="str">
        <f t="shared" si="10"/>
        <v>月</v>
      </c>
      <c r="G46" s="17" t="str">
        <f t="shared" si="10"/>
        <v>火</v>
      </c>
      <c r="H46" s="17" t="str">
        <f t="shared" si="10"/>
        <v>水</v>
      </c>
      <c r="I46" s="17" t="str">
        <f t="shared" si="10"/>
        <v>木</v>
      </c>
      <c r="J46" s="17" t="str">
        <f t="shared" si="10"/>
        <v>金</v>
      </c>
      <c r="K46" s="17" t="str">
        <f t="shared" si="10"/>
        <v>土</v>
      </c>
      <c r="L46" s="17" t="str">
        <f t="shared" si="10"/>
        <v>日</v>
      </c>
      <c r="M46" s="17" t="str">
        <f t="shared" si="10"/>
        <v>月</v>
      </c>
      <c r="N46" s="17" t="str">
        <f t="shared" si="10"/>
        <v>火</v>
      </c>
      <c r="O46" s="17" t="str">
        <f t="shared" si="10"/>
        <v>水</v>
      </c>
      <c r="P46" s="17" t="str">
        <f t="shared" si="10"/>
        <v>木</v>
      </c>
      <c r="Q46" s="17" t="str">
        <f t="shared" si="10"/>
        <v>金</v>
      </c>
      <c r="R46" s="17" t="str">
        <f t="shared" si="10"/>
        <v>土</v>
      </c>
      <c r="S46" s="17" t="str">
        <f t="shared" si="10"/>
        <v>日</v>
      </c>
      <c r="T46" s="17" t="str">
        <f t="shared" si="10"/>
        <v>月</v>
      </c>
      <c r="U46" s="17" t="str">
        <f t="shared" si="10"/>
        <v>火</v>
      </c>
      <c r="V46" s="17" t="str">
        <f t="shared" si="10"/>
        <v>水</v>
      </c>
      <c r="W46" s="17" t="str">
        <f t="shared" si="10"/>
        <v>木</v>
      </c>
      <c r="X46" s="17" t="str">
        <f t="shared" si="10"/>
        <v>金</v>
      </c>
      <c r="Y46" s="17" t="str">
        <f t="shared" si="10"/>
        <v>土</v>
      </c>
      <c r="Z46" s="17" t="str">
        <f t="shared" si="10"/>
        <v>日</v>
      </c>
      <c r="AA46" s="17" t="str">
        <f t="shared" si="10"/>
        <v>月</v>
      </c>
      <c r="AB46" s="17" t="str">
        <f t="shared" si="10"/>
        <v>火</v>
      </c>
      <c r="AC46" s="17" t="str">
        <f t="shared" si="10"/>
        <v>水</v>
      </c>
      <c r="AD46" s="75"/>
      <c r="AE46" s="78"/>
      <c r="AG46"/>
      <c r="AH46"/>
      <c r="AI46"/>
      <c r="AJ46"/>
    </row>
    <row r="47" spans="1:36" ht="15.75" customHeight="1" x14ac:dyDescent="0.2">
      <c r="A47" s="80" t="s">
        <v>12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75"/>
      <c r="AE47" s="78"/>
      <c r="AG47"/>
      <c r="AH47"/>
      <c r="AI47"/>
      <c r="AJ47"/>
    </row>
    <row r="48" spans="1:36" ht="15.75" customHeight="1" x14ac:dyDescent="0.2">
      <c r="A48" s="81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75"/>
      <c r="AE48" s="78"/>
      <c r="AG48"/>
      <c r="AH48"/>
      <c r="AI48"/>
      <c r="AJ48"/>
    </row>
    <row r="49" spans="1:36" ht="15.75" customHeight="1" x14ac:dyDescent="0.2">
      <c r="A49" s="8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75"/>
      <c r="AE49" s="78"/>
    </row>
    <row r="50" spans="1:36" ht="15.75" customHeight="1" x14ac:dyDescent="0.2">
      <c r="A50" s="82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76"/>
      <c r="AE50" s="79"/>
    </row>
    <row r="51" spans="1:36" s="1" customFormat="1" ht="34.5" customHeight="1" thickBot="1" x14ac:dyDescent="0.25">
      <c r="A51" s="12" t="s">
        <v>1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4">
        <f>COUNTIF(B51:AC51,"休")</f>
        <v>0</v>
      </c>
      <c r="AE51" s="5">
        <f>+AD51+AE41</f>
        <v>0</v>
      </c>
      <c r="AF51" s="10"/>
      <c r="AG51" s="10"/>
      <c r="AH51" s="10"/>
      <c r="AI51" s="10"/>
      <c r="AJ51" s="10"/>
    </row>
    <row r="52" spans="1:36" s="9" customFormat="1" ht="13.8" thickBot="1" x14ac:dyDescent="0.25">
      <c r="A52"/>
      <c r="B52" s="13"/>
      <c r="C52" s="13"/>
      <c r="D52" s="13"/>
      <c r="E52" s="13"/>
      <c r="F52" s="13"/>
      <c r="G52" s="13"/>
      <c r="H52" s="13"/>
      <c r="I52" s="13"/>
      <c r="J52" s="67" t="s">
        <v>22</v>
      </c>
      <c r="K52" s="67"/>
      <c r="L52" s="67"/>
      <c r="M52" s="67"/>
      <c r="N52" s="67">
        <f>COUNTIF(B51:AC51,"")+COUNTIF(B51:AC51,"休")</f>
        <v>28</v>
      </c>
      <c r="O52" s="67"/>
      <c r="P52" s="68" t="s">
        <v>23</v>
      </c>
      <c r="Q52" s="68"/>
      <c r="R52" s="68"/>
      <c r="S52" s="68"/>
      <c r="T52" s="67">
        <f>COUNTIF(B51:AC51,"休")</f>
        <v>0</v>
      </c>
      <c r="U52" s="67"/>
      <c r="V52" s="68" t="s">
        <v>24</v>
      </c>
      <c r="W52" s="68"/>
      <c r="X52" s="68"/>
      <c r="Y52" s="68"/>
      <c r="Z52" s="69">
        <f>IFERROR(+T52/N52,"")</f>
        <v>0</v>
      </c>
      <c r="AA52" s="70"/>
      <c r="AB52" s="61" t="str">
        <f>IF(Z52="","",IF(Z52&gt;=0.285,"4週8休以上",""))</f>
        <v/>
      </c>
      <c r="AC52" s="62"/>
      <c r="AD52" s="62"/>
      <c r="AE52" s="63"/>
      <c r="AF52" s="11"/>
      <c r="AG52" s="11"/>
      <c r="AH52" s="11"/>
      <c r="AI52" s="11"/>
      <c r="AJ52" s="11"/>
    </row>
    <row r="53" spans="1:36" ht="13.8" thickBot="1" x14ac:dyDescent="0.25">
      <c r="Z53" s="61" t="s">
        <v>44</v>
      </c>
      <c r="AA53" s="62"/>
      <c r="AB53" s="62"/>
      <c r="AC53" s="62"/>
      <c r="AD53" s="62"/>
      <c r="AE53" s="63"/>
    </row>
    <row r="54" spans="1:36" ht="13.8" thickBot="1" x14ac:dyDescent="0.25"/>
    <row r="55" spans="1:36" ht="13.5" customHeight="1" x14ac:dyDescent="0.2">
      <c r="A55" s="2" t="s">
        <v>0</v>
      </c>
      <c r="B55" s="15">
        <f>AC45+1</f>
        <v>46226</v>
      </c>
      <c r="C55" s="15">
        <f>B55+1</f>
        <v>46227</v>
      </c>
      <c r="D55" s="15">
        <f t="shared" ref="D55:O55" si="11">C55+1</f>
        <v>46228</v>
      </c>
      <c r="E55" s="15">
        <f t="shared" si="11"/>
        <v>46229</v>
      </c>
      <c r="F55" s="15">
        <f t="shared" si="11"/>
        <v>46230</v>
      </c>
      <c r="G55" s="15">
        <f t="shared" si="11"/>
        <v>46231</v>
      </c>
      <c r="H55" s="15">
        <f t="shared" si="11"/>
        <v>46232</v>
      </c>
      <c r="I55" s="15">
        <f t="shared" si="11"/>
        <v>46233</v>
      </c>
      <c r="J55" s="15">
        <f t="shared" si="11"/>
        <v>46234</v>
      </c>
      <c r="K55" s="15">
        <f t="shared" si="11"/>
        <v>46235</v>
      </c>
      <c r="L55" s="15">
        <f t="shared" si="11"/>
        <v>46236</v>
      </c>
      <c r="M55" s="15">
        <f t="shared" si="11"/>
        <v>46237</v>
      </c>
      <c r="N55" s="15">
        <f t="shared" si="11"/>
        <v>46238</v>
      </c>
      <c r="O55" s="15">
        <f t="shared" si="11"/>
        <v>46239</v>
      </c>
      <c r="P55" s="15">
        <f>O55+1</f>
        <v>46240</v>
      </c>
      <c r="Q55" s="15">
        <f t="shared" ref="Q55:AC55" si="12">P55+1</f>
        <v>46241</v>
      </c>
      <c r="R55" s="15">
        <f t="shared" si="12"/>
        <v>46242</v>
      </c>
      <c r="S55" s="15">
        <f t="shared" si="12"/>
        <v>46243</v>
      </c>
      <c r="T55" s="15">
        <f t="shared" si="12"/>
        <v>46244</v>
      </c>
      <c r="U55" s="15">
        <f t="shared" si="12"/>
        <v>46245</v>
      </c>
      <c r="V55" s="15">
        <f t="shared" si="12"/>
        <v>46246</v>
      </c>
      <c r="W55" s="15">
        <f t="shared" si="12"/>
        <v>46247</v>
      </c>
      <c r="X55" s="15">
        <f t="shared" si="12"/>
        <v>46248</v>
      </c>
      <c r="Y55" s="15">
        <f t="shared" si="12"/>
        <v>46249</v>
      </c>
      <c r="Z55" s="15">
        <f t="shared" si="12"/>
        <v>46250</v>
      </c>
      <c r="AA55" s="15">
        <f t="shared" si="12"/>
        <v>46251</v>
      </c>
      <c r="AB55" s="15">
        <f t="shared" si="12"/>
        <v>46252</v>
      </c>
      <c r="AC55" s="15">
        <f t="shared" si="12"/>
        <v>46253</v>
      </c>
      <c r="AD55" s="74" t="s">
        <v>26</v>
      </c>
      <c r="AE55" s="77" t="s">
        <v>27</v>
      </c>
      <c r="AG55"/>
      <c r="AH55"/>
      <c r="AI55"/>
      <c r="AJ55"/>
    </row>
    <row r="56" spans="1:36" ht="15.75" customHeight="1" x14ac:dyDescent="0.2">
      <c r="A56" s="3" t="s">
        <v>2</v>
      </c>
      <c r="B56" s="17" t="str">
        <f>TEXT(WEEKDAY(+B55),"aaa")</f>
        <v>木</v>
      </c>
      <c r="C56" s="17" t="str">
        <f t="shared" ref="C56:AC56" si="13">TEXT(WEEKDAY(+C55),"aaa")</f>
        <v>金</v>
      </c>
      <c r="D56" s="17" t="str">
        <f t="shared" si="13"/>
        <v>土</v>
      </c>
      <c r="E56" s="17" t="str">
        <f t="shared" si="13"/>
        <v>日</v>
      </c>
      <c r="F56" s="17" t="str">
        <f t="shared" si="13"/>
        <v>月</v>
      </c>
      <c r="G56" s="17" t="str">
        <f t="shared" si="13"/>
        <v>火</v>
      </c>
      <c r="H56" s="17" t="str">
        <f t="shared" si="13"/>
        <v>水</v>
      </c>
      <c r="I56" s="17" t="str">
        <f t="shared" si="13"/>
        <v>木</v>
      </c>
      <c r="J56" s="17" t="str">
        <f t="shared" si="13"/>
        <v>金</v>
      </c>
      <c r="K56" s="17" t="str">
        <f t="shared" si="13"/>
        <v>土</v>
      </c>
      <c r="L56" s="17" t="str">
        <f t="shared" si="13"/>
        <v>日</v>
      </c>
      <c r="M56" s="17" t="str">
        <f t="shared" si="13"/>
        <v>月</v>
      </c>
      <c r="N56" s="17" t="str">
        <f t="shared" si="13"/>
        <v>火</v>
      </c>
      <c r="O56" s="17" t="str">
        <f t="shared" si="13"/>
        <v>水</v>
      </c>
      <c r="P56" s="17" t="str">
        <f t="shared" si="13"/>
        <v>木</v>
      </c>
      <c r="Q56" s="17" t="str">
        <f t="shared" si="13"/>
        <v>金</v>
      </c>
      <c r="R56" s="17" t="str">
        <f t="shared" si="13"/>
        <v>土</v>
      </c>
      <c r="S56" s="17" t="str">
        <f t="shared" si="13"/>
        <v>日</v>
      </c>
      <c r="T56" s="17" t="str">
        <f t="shared" si="13"/>
        <v>月</v>
      </c>
      <c r="U56" s="17" t="str">
        <f t="shared" si="13"/>
        <v>火</v>
      </c>
      <c r="V56" s="17" t="str">
        <f t="shared" si="13"/>
        <v>水</v>
      </c>
      <c r="W56" s="17" t="str">
        <f t="shared" si="13"/>
        <v>木</v>
      </c>
      <c r="X56" s="17" t="str">
        <f t="shared" si="13"/>
        <v>金</v>
      </c>
      <c r="Y56" s="17" t="str">
        <f t="shared" si="13"/>
        <v>土</v>
      </c>
      <c r="Z56" s="17" t="str">
        <f t="shared" si="13"/>
        <v>日</v>
      </c>
      <c r="AA56" s="17" t="str">
        <f t="shared" si="13"/>
        <v>月</v>
      </c>
      <c r="AB56" s="17" t="str">
        <f t="shared" si="13"/>
        <v>火</v>
      </c>
      <c r="AC56" s="17" t="str">
        <f t="shared" si="13"/>
        <v>水</v>
      </c>
      <c r="AD56" s="75"/>
      <c r="AE56" s="78"/>
      <c r="AG56"/>
      <c r="AH56"/>
      <c r="AI56"/>
      <c r="AJ56"/>
    </row>
    <row r="57" spans="1:36" ht="15.75" customHeight="1" x14ac:dyDescent="0.2">
      <c r="A57" s="80" t="s">
        <v>12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75"/>
      <c r="AE57" s="78"/>
      <c r="AG57"/>
      <c r="AH57"/>
      <c r="AI57"/>
      <c r="AJ57"/>
    </row>
    <row r="58" spans="1:36" ht="15.75" customHeight="1" x14ac:dyDescent="0.2">
      <c r="A58" s="81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75"/>
      <c r="AE58" s="78"/>
      <c r="AG58"/>
      <c r="AH58"/>
      <c r="AI58"/>
      <c r="AJ58"/>
    </row>
    <row r="59" spans="1:36" ht="15.75" customHeight="1" x14ac:dyDescent="0.2">
      <c r="A59" s="81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75"/>
      <c r="AE59" s="78"/>
    </row>
    <row r="60" spans="1:36" ht="15.75" customHeight="1" x14ac:dyDescent="0.2">
      <c r="A60" s="82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76"/>
      <c r="AE60" s="79"/>
    </row>
    <row r="61" spans="1:36" s="1" customFormat="1" ht="34.5" customHeight="1" thickBot="1" x14ac:dyDescent="0.25">
      <c r="A61" s="12" t="s">
        <v>1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4">
        <f>COUNTIF(B61:AC61,"休")</f>
        <v>0</v>
      </c>
      <c r="AE61" s="5">
        <f>+AD61+AE51</f>
        <v>0</v>
      </c>
      <c r="AF61" s="10"/>
      <c r="AG61" s="10"/>
      <c r="AH61" s="10"/>
      <c r="AI61" s="10"/>
      <c r="AJ61" s="10"/>
    </row>
    <row r="62" spans="1:36" s="9" customFormat="1" ht="13.8" thickBot="1" x14ac:dyDescent="0.25">
      <c r="A62"/>
      <c r="B62" s="13"/>
      <c r="C62" s="13"/>
      <c r="D62" s="13"/>
      <c r="E62" s="13"/>
      <c r="F62" s="13"/>
      <c r="G62" s="13"/>
      <c r="H62" s="13"/>
      <c r="I62" s="13"/>
      <c r="J62" s="67" t="s">
        <v>22</v>
      </c>
      <c r="K62" s="67"/>
      <c r="L62" s="67"/>
      <c r="M62" s="67"/>
      <c r="N62" s="67">
        <f>COUNTIF(B61:AC61,"")+COUNTIF(B61:AC61,"休")+COUNTIF(B61:AC61,"協休")</f>
        <v>28</v>
      </c>
      <c r="O62" s="67"/>
      <c r="P62" s="68" t="s">
        <v>23</v>
      </c>
      <c r="Q62" s="68"/>
      <c r="R62" s="68"/>
      <c r="S62" s="68"/>
      <c r="T62" s="67">
        <f>COUNTIF(B61:AC61,"休")+COUNTIF(B61:AC61,"協休")</f>
        <v>0</v>
      </c>
      <c r="U62" s="67"/>
      <c r="V62" s="68" t="s">
        <v>24</v>
      </c>
      <c r="W62" s="68"/>
      <c r="X62" s="68"/>
      <c r="Y62" s="68"/>
      <c r="Z62" s="69">
        <f>IFERROR(+T62/N62,"")</f>
        <v>0</v>
      </c>
      <c r="AA62" s="70"/>
      <c r="AB62" s="61" t="str">
        <f>IF(Z62="","",IF(Z62&gt;=0.285,"4週8休以上",""))</f>
        <v/>
      </c>
      <c r="AC62" s="62"/>
      <c r="AD62" s="62"/>
      <c r="AE62" s="63"/>
      <c r="AF62" s="11"/>
      <c r="AG62" s="11"/>
      <c r="AH62" s="11"/>
      <c r="AI62" s="11"/>
      <c r="AJ62" s="11"/>
    </row>
    <row r="63" spans="1:36" ht="13.8" thickBot="1" x14ac:dyDescent="0.25">
      <c r="Z63" s="61" t="s">
        <v>44</v>
      </c>
      <c r="AA63" s="62"/>
      <c r="AB63" s="62"/>
      <c r="AC63" s="62"/>
      <c r="AD63" s="62"/>
      <c r="AE63" s="63"/>
    </row>
    <row r="64" spans="1:36" ht="13.8" thickBot="1" x14ac:dyDescent="0.25"/>
    <row r="65" spans="1:36" ht="13.5" customHeight="1" x14ac:dyDescent="0.2">
      <c r="A65" s="2" t="s">
        <v>0</v>
      </c>
      <c r="B65" s="15">
        <f>AC55+1</f>
        <v>46254</v>
      </c>
      <c r="C65" s="15">
        <f>B65+1</f>
        <v>46255</v>
      </c>
      <c r="D65" s="15">
        <f t="shared" ref="D65:O65" si="14">C65+1</f>
        <v>46256</v>
      </c>
      <c r="E65" s="15">
        <f t="shared" si="14"/>
        <v>46257</v>
      </c>
      <c r="F65" s="15">
        <f t="shared" si="14"/>
        <v>46258</v>
      </c>
      <c r="G65" s="15">
        <f t="shared" si="14"/>
        <v>46259</v>
      </c>
      <c r="H65" s="15">
        <f t="shared" si="14"/>
        <v>46260</v>
      </c>
      <c r="I65" s="15">
        <f t="shared" si="14"/>
        <v>46261</v>
      </c>
      <c r="J65" s="15">
        <f t="shared" si="14"/>
        <v>46262</v>
      </c>
      <c r="K65" s="15">
        <f t="shared" si="14"/>
        <v>46263</v>
      </c>
      <c r="L65" s="15">
        <f t="shared" si="14"/>
        <v>46264</v>
      </c>
      <c r="M65" s="15">
        <f t="shared" si="14"/>
        <v>46265</v>
      </c>
      <c r="N65" s="15">
        <f t="shared" si="14"/>
        <v>46266</v>
      </c>
      <c r="O65" s="15">
        <f t="shared" si="14"/>
        <v>46267</v>
      </c>
      <c r="P65" s="15">
        <f>O65+1</f>
        <v>46268</v>
      </c>
      <c r="Q65" s="15">
        <f t="shared" ref="Q65:AC65" si="15">P65+1</f>
        <v>46269</v>
      </c>
      <c r="R65" s="15">
        <f t="shared" si="15"/>
        <v>46270</v>
      </c>
      <c r="S65" s="15">
        <f t="shared" si="15"/>
        <v>46271</v>
      </c>
      <c r="T65" s="15">
        <f t="shared" si="15"/>
        <v>46272</v>
      </c>
      <c r="U65" s="15">
        <f t="shared" si="15"/>
        <v>46273</v>
      </c>
      <c r="V65" s="15">
        <f t="shared" si="15"/>
        <v>46274</v>
      </c>
      <c r="W65" s="15">
        <f t="shared" si="15"/>
        <v>46275</v>
      </c>
      <c r="X65" s="15">
        <f t="shared" si="15"/>
        <v>46276</v>
      </c>
      <c r="Y65" s="15">
        <f t="shared" si="15"/>
        <v>46277</v>
      </c>
      <c r="Z65" s="15">
        <f t="shared" si="15"/>
        <v>46278</v>
      </c>
      <c r="AA65" s="15">
        <f t="shared" si="15"/>
        <v>46279</v>
      </c>
      <c r="AB65" s="15">
        <f t="shared" si="15"/>
        <v>46280</v>
      </c>
      <c r="AC65" s="15">
        <f t="shared" si="15"/>
        <v>46281</v>
      </c>
      <c r="AD65" s="74" t="s">
        <v>26</v>
      </c>
      <c r="AE65" s="77" t="s">
        <v>27</v>
      </c>
      <c r="AG65"/>
      <c r="AH65"/>
      <c r="AI65"/>
      <c r="AJ65"/>
    </row>
    <row r="66" spans="1:36" ht="15.75" customHeight="1" x14ac:dyDescent="0.2">
      <c r="A66" s="3" t="s">
        <v>2</v>
      </c>
      <c r="B66" s="17" t="str">
        <f>TEXT(WEEKDAY(+B65),"aaa")</f>
        <v>木</v>
      </c>
      <c r="C66" s="17" t="str">
        <f t="shared" ref="C66:AC66" si="16">TEXT(WEEKDAY(+C65),"aaa")</f>
        <v>金</v>
      </c>
      <c r="D66" s="17" t="str">
        <f t="shared" si="16"/>
        <v>土</v>
      </c>
      <c r="E66" s="17" t="str">
        <f t="shared" si="16"/>
        <v>日</v>
      </c>
      <c r="F66" s="17" t="str">
        <f t="shared" si="16"/>
        <v>月</v>
      </c>
      <c r="G66" s="17" t="str">
        <f t="shared" si="16"/>
        <v>火</v>
      </c>
      <c r="H66" s="17" t="str">
        <f t="shared" si="16"/>
        <v>水</v>
      </c>
      <c r="I66" s="17" t="str">
        <f t="shared" si="16"/>
        <v>木</v>
      </c>
      <c r="J66" s="17" t="str">
        <f t="shared" si="16"/>
        <v>金</v>
      </c>
      <c r="K66" s="17" t="str">
        <f t="shared" si="16"/>
        <v>土</v>
      </c>
      <c r="L66" s="17" t="str">
        <f t="shared" si="16"/>
        <v>日</v>
      </c>
      <c r="M66" s="17" t="str">
        <f t="shared" si="16"/>
        <v>月</v>
      </c>
      <c r="N66" s="17" t="str">
        <f t="shared" si="16"/>
        <v>火</v>
      </c>
      <c r="O66" s="17" t="str">
        <f t="shared" si="16"/>
        <v>水</v>
      </c>
      <c r="P66" s="17" t="str">
        <f t="shared" si="16"/>
        <v>木</v>
      </c>
      <c r="Q66" s="17" t="str">
        <f t="shared" si="16"/>
        <v>金</v>
      </c>
      <c r="R66" s="17" t="str">
        <f t="shared" si="16"/>
        <v>土</v>
      </c>
      <c r="S66" s="17" t="str">
        <f t="shared" si="16"/>
        <v>日</v>
      </c>
      <c r="T66" s="17" t="str">
        <f t="shared" si="16"/>
        <v>月</v>
      </c>
      <c r="U66" s="17" t="str">
        <f t="shared" si="16"/>
        <v>火</v>
      </c>
      <c r="V66" s="17" t="str">
        <f t="shared" si="16"/>
        <v>水</v>
      </c>
      <c r="W66" s="17" t="str">
        <f t="shared" si="16"/>
        <v>木</v>
      </c>
      <c r="X66" s="17" t="str">
        <f t="shared" si="16"/>
        <v>金</v>
      </c>
      <c r="Y66" s="17" t="str">
        <f t="shared" si="16"/>
        <v>土</v>
      </c>
      <c r="Z66" s="17" t="str">
        <f t="shared" si="16"/>
        <v>日</v>
      </c>
      <c r="AA66" s="17" t="str">
        <f t="shared" si="16"/>
        <v>月</v>
      </c>
      <c r="AB66" s="17" t="str">
        <f t="shared" si="16"/>
        <v>火</v>
      </c>
      <c r="AC66" s="17" t="str">
        <f t="shared" si="16"/>
        <v>水</v>
      </c>
      <c r="AD66" s="75"/>
      <c r="AE66" s="78"/>
      <c r="AG66"/>
      <c r="AH66"/>
      <c r="AI66"/>
      <c r="AJ66"/>
    </row>
    <row r="67" spans="1:36" ht="15.75" customHeight="1" x14ac:dyDescent="0.2">
      <c r="A67" s="80" t="s">
        <v>12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75"/>
      <c r="AE67" s="78"/>
      <c r="AG67"/>
      <c r="AH67"/>
      <c r="AI67"/>
      <c r="AJ67"/>
    </row>
    <row r="68" spans="1:36" ht="15.75" customHeight="1" x14ac:dyDescent="0.2">
      <c r="A68" s="81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75"/>
      <c r="AE68" s="78"/>
      <c r="AG68"/>
      <c r="AH68"/>
      <c r="AI68"/>
      <c r="AJ68"/>
    </row>
    <row r="69" spans="1:36" ht="15.75" customHeight="1" x14ac:dyDescent="0.2">
      <c r="A69" s="81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75"/>
      <c r="AE69" s="78"/>
    </row>
    <row r="70" spans="1:36" ht="15.75" customHeight="1" x14ac:dyDescent="0.2">
      <c r="A70" s="82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76"/>
      <c r="AE70" s="79"/>
    </row>
    <row r="71" spans="1:36" s="1" customFormat="1" ht="34.5" customHeight="1" thickBot="1" x14ac:dyDescent="0.25">
      <c r="A71" s="12" t="s">
        <v>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4">
        <f>COUNTIF(B71:AC71,"休")</f>
        <v>0</v>
      </c>
      <c r="AE71" s="5">
        <f>+AD71+AE61</f>
        <v>0</v>
      </c>
      <c r="AF71" s="10"/>
      <c r="AG71" s="10"/>
      <c r="AH71" s="10"/>
      <c r="AI71" s="10"/>
      <c r="AJ71" s="10"/>
    </row>
    <row r="72" spans="1:36" s="9" customFormat="1" ht="13.8" thickBot="1" x14ac:dyDescent="0.25">
      <c r="A72"/>
      <c r="B72" s="13"/>
      <c r="C72" s="13"/>
      <c r="D72" s="13"/>
      <c r="E72" s="13"/>
      <c r="F72" s="13"/>
      <c r="G72" s="13"/>
      <c r="H72" s="13"/>
      <c r="I72" s="13"/>
      <c r="J72" s="67" t="s">
        <v>22</v>
      </c>
      <c r="K72" s="67"/>
      <c r="L72" s="67"/>
      <c r="M72" s="67"/>
      <c r="N72" s="67">
        <f>COUNTIF(B71:AC71,"")+COUNTIF(B71:AC71,"休")+COUNTIF(B71:AC71,"協休")</f>
        <v>28</v>
      </c>
      <c r="O72" s="67"/>
      <c r="P72" s="68" t="s">
        <v>23</v>
      </c>
      <c r="Q72" s="68"/>
      <c r="R72" s="68"/>
      <c r="S72" s="68"/>
      <c r="T72" s="67">
        <f>COUNTIF(B71:AC71,"休")+COUNTIF(B71:AC71,"協休")</f>
        <v>0</v>
      </c>
      <c r="U72" s="67"/>
      <c r="V72" s="68" t="s">
        <v>24</v>
      </c>
      <c r="W72" s="68"/>
      <c r="X72" s="68"/>
      <c r="Y72" s="68"/>
      <c r="Z72" s="69">
        <f>IFERROR(+T72/N72,"")</f>
        <v>0</v>
      </c>
      <c r="AA72" s="70"/>
      <c r="AB72" s="61" t="str">
        <f>IF(Z72="","",IF(Z72&gt;=0.285,"4週8休以上",""))</f>
        <v/>
      </c>
      <c r="AC72" s="62"/>
      <c r="AD72" s="62"/>
      <c r="AE72" s="63"/>
      <c r="AF72" s="11"/>
      <c r="AG72" s="11"/>
      <c r="AH72" s="11"/>
      <c r="AI72" s="11"/>
      <c r="AJ72" s="11"/>
    </row>
    <row r="73" spans="1:36" ht="13.8" thickBot="1" x14ac:dyDescent="0.25">
      <c r="Z73" s="61" t="s">
        <v>44</v>
      </c>
      <c r="AA73" s="62"/>
      <c r="AB73" s="62"/>
      <c r="AC73" s="62"/>
      <c r="AD73" s="62"/>
      <c r="AE73" s="63"/>
    </row>
    <row r="74" spans="1:36" ht="13.8" thickBot="1" x14ac:dyDescent="0.25"/>
    <row r="75" spans="1:36" ht="13.5" customHeight="1" x14ac:dyDescent="0.2">
      <c r="A75" s="2" t="s">
        <v>0</v>
      </c>
      <c r="B75" s="15">
        <f>AC65+1</f>
        <v>46282</v>
      </c>
      <c r="C75" s="15">
        <f>B75+1</f>
        <v>46283</v>
      </c>
      <c r="D75" s="15">
        <f t="shared" ref="D75:O75" si="17">C75+1</f>
        <v>46284</v>
      </c>
      <c r="E75" s="15">
        <f t="shared" si="17"/>
        <v>46285</v>
      </c>
      <c r="F75" s="15">
        <f t="shared" si="17"/>
        <v>46286</v>
      </c>
      <c r="G75" s="15">
        <f t="shared" si="17"/>
        <v>46287</v>
      </c>
      <c r="H75" s="15">
        <f t="shared" si="17"/>
        <v>46288</v>
      </c>
      <c r="I75" s="15">
        <f t="shared" si="17"/>
        <v>46289</v>
      </c>
      <c r="J75" s="15">
        <f t="shared" si="17"/>
        <v>46290</v>
      </c>
      <c r="K75" s="15">
        <f t="shared" si="17"/>
        <v>46291</v>
      </c>
      <c r="L75" s="15">
        <f t="shared" si="17"/>
        <v>46292</v>
      </c>
      <c r="M75" s="15">
        <f t="shared" si="17"/>
        <v>46293</v>
      </c>
      <c r="N75" s="15">
        <f t="shared" si="17"/>
        <v>46294</v>
      </c>
      <c r="O75" s="15">
        <f t="shared" si="17"/>
        <v>46295</v>
      </c>
      <c r="P75" s="15">
        <f>O75+1</f>
        <v>46296</v>
      </c>
      <c r="Q75" s="15">
        <f t="shared" ref="Q75:AC75" si="18">P75+1</f>
        <v>46297</v>
      </c>
      <c r="R75" s="15">
        <f t="shared" si="18"/>
        <v>46298</v>
      </c>
      <c r="S75" s="15">
        <f t="shared" si="18"/>
        <v>46299</v>
      </c>
      <c r="T75" s="15">
        <f t="shared" si="18"/>
        <v>46300</v>
      </c>
      <c r="U75" s="15">
        <f t="shared" si="18"/>
        <v>46301</v>
      </c>
      <c r="V75" s="15">
        <f t="shared" si="18"/>
        <v>46302</v>
      </c>
      <c r="W75" s="15">
        <f t="shared" si="18"/>
        <v>46303</v>
      </c>
      <c r="X75" s="15">
        <f t="shared" si="18"/>
        <v>46304</v>
      </c>
      <c r="Y75" s="15">
        <f t="shared" si="18"/>
        <v>46305</v>
      </c>
      <c r="Z75" s="15">
        <f t="shared" si="18"/>
        <v>46306</v>
      </c>
      <c r="AA75" s="15">
        <f t="shared" si="18"/>
        <v>46307</v>
      </c>
      <c r="AB75" s="15">
        <f t="shared" si="18"/>
        <v>46308</v>
      </c>
      <c r="AC75" s="15">
        <f t="shared" si="18"/>
        <v>46309</v>
      </c>
      <c r="AD75" s="74" t="s">
        <v>26</v>
      </c>
      <c r="AE75" s="77" t="s">
        <v>27</v>
      </c>
      <c r="AG75"/>
      <c r="AH75"/>
      <c r="AI75"/>
      <c r="AJ75"/>
    </row>
    <row r="76" spans="1:36" ht="15.75" customHeight="1" x14ac:dyDescent="0.2">
      <c r="A76" s="3" t="s">
        <v>2</v>
      </c>
      <c r="B76" s="17" t="str">
        <f>TEXT(WEEKDAY(+B75),"aaa")</f>
        <v>木</v>
      </c>
      <c r="C76" s="17" t="str">
        <f t="shared" ref="C76:AC76" si="19">TEXT(WEEKDAY(+C75),"aaa")</f>
        <v>金</v>
      </c>
      <c r="D76" s="17" t="str">
        <f t="shared" si="19"/>
        <v>土</v>
      </c>
      <c r="E76" s="17" t="str">
        <f t="shared" si="19"/>
        <v>日</v>
      </c>
      <c r="F76" s="17" t="str">
        <f t="shared" si="19"/>
        <v>月</v>
      </c>
      <c r="G76" s="17" t="str">
        <f t="shared" si="19"/>
        <v>火</v>
      </c>
      <c r="H76" s="17" t="str">
        <f t="shared" si="19"/>
        <v>水</v>
      </c>
      <c r="I76" s="17" t="str">
        <f t="shared" si="19"/>
        <v>木</v>
      </c>
      <c r="J76" s="17" t="str">
        <f t="shared" si="19"/>
        <v>金</v>
      </c>
      <c r="K76" s="17" t="str">
        <f t="shared" si="19"/>
        <v>土</v>
      </c>
      <c r="L76" s="17" t="str">
        <f t="shared" si="19"/>
        <v>日</v>
      </c>
      <c r="M76" s="17" t="str">
        <f t="shared" si="19"/>
        <v>月</v>
      </c>
      <c r="N76" s="17" t="str">
        <f t="shared" si="19"/>
        <v>火</v>
      </c>
      <c r="O76" s="17" t="str">
        <f t="shared" si="19"/>
        <v>水</v>
      </c>
      <c r="P76" s="17" t="str">
        <f t="shared" si="19"/>
        <v>木</v>
      </c>
      <c r="Q76" s="17" t="str">
        <f t="shared" si="19"/>
        <v>金</v>
      </c>
      <c r="R76" s="17" t="str">
        <f t="shared" si="19"/>
        <v>土</v>
      </c>
      <c r="S76" s="17" t="str">
        <f t="shared" si="19"/>
        <v>日</v>
      </c>
      <c r="T76" s="17" t="str">
        <f t="shared" si="19"/>
        <v>月</v>
      </c>
      <c r="U76" s="17" t="str">
        <f t="shared" si="19"/>
        <v>火</v>
      </c>
      <c r="V76" s="17" t="str">
        <f t="shared" si="19"/>
        <v>水</v>
      </c>
      <c r="W76" s="17" t="str">
        <f t="shared" si="19"/>
        <v>木</v>
      </c>
      <c r="X76" s="17" t="str">
        <f t="shared" si="19"/>
        <v>金</v>
      </c>
      <c r="Y76" s="17" t="str">
        <f t="shared" si="19"/>
        <v>土</v>
      </c>
      <c r="Z76" s="17" t="str">
        <f t="shared" si="19"/>
        <v>日</v>
      </c>
      <c r="AA76" s="17" t="str">
        <f t="shared" si="19"/>
        <v>月</v>
      </c>
      <c r="AB76" s="17" t="str">
        <f t="shared" si="19"/>
        <v>火</v>
      </c>
      <c r="AC76" s="17" t="str">
        <f t="shared" si="19"/>
        <v>水</v>
      </c>
      <c r="AD76" s="75"/>
      <c r="AE76" s="78"/>
      <c r="AG76"/>
      <c r="AH76"/>
      <c r="AI76"/>
      <c r="AJ76"/>
    </row>
    <row r="77" spans="1:36" ht="15.75" customHeight="1" x14ac:dyDescent="0.2">
      <c r="A77" s="80" t="s">
        <v>12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75"/>
      <c r="AE77" s="78"/>
      <c r="AG77"/>
      <c r="AH77"/>
      <c r="AI77"/>
      <c r="AJ77"/>
    </row>
    <row r="78" spans="1:36" ht="15.75" customHeight="1" x14ac:dyDescent="0.2">
      <c r="A78" s="81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75"/>
      <c r="AE78" s="78"/>
      <c r="AG78"/>
      <c r="AH78"/>
      <c r="AI78"/>
      <c r="AJ78"/>
    </row>
    <row r="79" spans="1:36" ht="15.75" customHeight="1" x14ac:dyDescent="0.2">
      <c r="A79" s="81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75"/>
      <c r="AE79" s="78"/>
    </row>
    <row r="80" spans="1:36" ht="15.75" customHeight="1" x14ac:dyDescent="0.2">
      <c r="A80" s="82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76"/>
      <c r="AE80" s="79"/>
    </row>
    <row r="81" spans="1:36" s="1" customFormat="1" ht="34.5" customHeight="1" thickBot="1" x14ac:dyDescent="0.25">
      <c r="A81" s="12" t="s">
        <v>1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4">
        <f>COUNTIF(B81:AC81,"休")</f>
        <v>0</v>
      </c>
      <c r="AE81" s="5">
        <f>+AD81+AE71</f>
        <v>0</v>
      </c>
      <c r="AF81" s="10"/>
      <c r="AG81" s="10"/>
      <c r="AH81" s="10"/>
      <c r="AI81" s="10"/>
      <c r="AJ81" s="10"/>
    </row>
    <row r="82" spans="1:36" s="9" customFormat="1" ht="13.8" thickBot="1" x14ac:dyDescent="0.25">
      <c r="A82"/>
      <c r="B82" s="13"/>
      <c r="C82" s="13"/>
      <c r="D82" s="13"/>
      <c r="E82" s="13"/>
      <c r="F82" s="13"/>
      <c r="G82" s="13"/>
      <c r="H82" s="13"/>
      <c r="I82" s="13"/>
      <c r="J82" s="67" t="s">
        <v>22</v>
      </c>
      <c r="K82" s="67"/>
      <c r="L82" s="67"/>
      <c r="M82" s="67"/>
      <c r="N82" s="67">
        <f>COUNTIF(B81:AC81,"")+COUNTIF(B81:AC81,"休")+COUNTIF(B81:AC81,"協休")</f>
        <v>28</v>
      </c>
      <c r="O82" s="67"/>
      <c r="P82" s="68" t="s">
        <v>23</v>
      </c>
      <c r="Q82" s="68"/>
      <c r="R82" s="68"/>
      <c r="S82" s="68"/>
      <c r="T82" s="67">
        <f>COUNTIF(B81:AC81,"休")+COUNTIF(B81:AC81,"協休")</f>
        <v>0</v>
      </c>
      <c r="U82" s="67"/>
      <c r="V82" s="68" t="s">
        <v>24</v>
      </c>
      <c r="W82" s="68"/>
      <c r="X82" s="68"/>
      <c r="Y82" s="68"/>
      <c r="Z82" s="69">
        <f>IFERROR(+T82/N82,"")</f>
        <v>0</v>
      </c>
      <c r="AA82" s="70"/>
      <c r="AB82" s="61" t="str">
        <f>IF(Z82="","",IF(Z82&gt;=0.285,"4週8休以上",""))</f>
        <v/>
      </c>
      <c r="AC82" s="62"/>
      <c r="AD82" s="62"/>
      <c r="AE82" s="63"/>
      <c r="AF82" s="11"/>
      <c r="AG82" s="11"/>
      <c r="AH82" s="11"/>
      <c r="AI82" s="11"/>
      <c r="AJ82" s="11"/>
    </row>
    <row r="83" spans="1:36" ht="13.8" thickBot="1" x14ac:dyDescent="0.25">
      <c r="Z83" s="61" t="s">
        <v>44</v>
      </c>
      <c r="AA83" s="62"/>
      <c r="AB83" s="62"/>
      <c r="AC83" s="62"/>
      <c r="AD83" s="62"/>
      <c r="AE83" s="63"/>
    </row>
  </sheetData>
  <mergeCells count="292">
    <mergeCell ref="Z33:AE33"/>
    <mergeCell ref="Z43:AE43"/>
    <mergeCell ref="Z53:AE53"/>
    <mergeCell ref="Z63:AE63"/>
    <mergeCell ref="Z73:AE73"/>
    <mergeCell ref="Z83:AE83"/>
    <mergeCell ref="A6:E6"/>
    <mergeCell ref="W5:X5"/>
    <mergeCell ref="Y5:Z5"/>
    <mergeCell ref="AA5:AB5"/>
    <mergeCell ref="AC5:AD5"/>
    <mergeCell ref="A7:E7"/>
    <mergeCell ref="W6:X6"/>
    <mergeCell ref="Y6:Z6"/>
    <mergeCell ref="AA6:AB6"/>
    <mergeCell ref="AC6:AD6"/>
    <mergeCell ref="H17:H20"/>
    <mergeCell ref="I17:I20"/>
    <mergeCell ref="J17:J20"/>
    <mergeCell ref="K17:K20"/>
    <mergeCell ref="L17:L20"/>
    <mergeCell ref="M17:M20"/>
    <mergeCell ref="AD15:AD20"/>
    <mergeCell ref="AE15:AE20"/>
    <mergeCell ref="A1:AA1"/>
    <mergeCell ref="AB1:AE1"/>
    <mergeCell ref="A5:E5"/>
    <mergeCell ref="F5:T5"/>
    <mergeCell ref="Y4:Z4"/>
    <mergeCell ref="AA4:AB4"/>
    <mergeCell ref="AC4:AD4"/>
    <mergeCell ref="A3:E4"/>
    <mergeCell ref="F3:T4"/>
    <mergeCell ref="A17:A20"/>
    <mergeCell ref="B17:B20"/>
    <mergeCell ref="C17:C20"/>
    <mergeCell ref="D17:D20"/>
    <mergeCell ref="E17:E20"/>
    <mergeCell ref="F17:F20"/>
    <mergeCell ref="G17:G20"/>
    <mergeCell ref="Z17:Z20"/>
    <mergeCell ref="AA17:AA20"/>
    <mergeCell ref="AB17:AB20"/>
    <mergeCell ref="AC17:AC20"/>
    <mergeCell ref="T17:T20"/>
    <mergeCell ref="U17:U20"/>
    <mergeCell ref="V17:V20"/>
    <mergeCell ref="W17:W20"/>
    <mergeCell ref="X17:X20"/>
    <mergeCell ref="Y17:Y20"/>
    <mergeCell ref="N17:N20"/>
    <mergeCell ref="O17:O20"/>
    <mergeCell ref="P17:P20"/>
    <mergeCell ref="Q17:Q20"/>
    <mergeCell ref="R17:R20"/>
    <mergeCell ref="S17:S20"/>
    <mergeCell ref="J27:J30"/>
    <mergeCell ref="K27:K30"/>
    <mergeCell ref="L27:L30"/>
    <mergeCell ref="M27:M30"/>
    <mergeCell ref="AB22:AE22"/>
    <mergeCell ref="AD25:AD30"/>
    <mergeCell ref="AE25:AE30"/>
    <mergeCell ref="A27:A30"/>
    <mergeCell ref="B27:B30"/>
    <mergeCell ref="C27:C30"/>
    <mergeCell ref="D27:D30"/>
    <mergeCell ref="E27:E30"/>
    <mergeCell ref="F27:F30"/>
    <mergeCell ref="G27:G30"/>
    <mergeCell ref="AB27:AB30"/>
    <mergeCell ref="AC27:AC30"/>
    <mergeCell ref="J22:M22"/>
    <mergeCell ref="N22:O22"/>
    <mergeCell ref="P22:S22"/>
    <mergeCell ref="T22:U22"/>
    <mergeCell ref="V22:Y22"/>
    <mergeCell ref="Z22:AA22"/>
    <mergeCell ref="Z23:AE23"/>
    <mergeCell ref="T27:T30"/>
    <mergeCell ref="U27:U30"/>
    <mergeCell ref="V27:V30"/>
    <mergeCell ref="W27:W30"/>
    <mergeCell ref="X27:X30"/>
    <mergeCell ref="Y27:Y30"/>
    <mergeCell ref="N27:N30"/>
    <mergeCell ref="O27:O30"/>
    <mergeCell ref="P27:P30"/>
    <mergeCell ref="Q27:Q30"/>
    <mergeCell ref="R27:R30"/>
    <mergeCell ref="S27:S30"/>
    <mergeCell ref="A37:A40"/>
    <mergeCell ref="B37:B40"/>
    <mergeCell ref="C37:C40"/>
    <mergeCell ref="D37:D40"/>
    <mergeCell ref="E37:E40"/>
    <mergeCell ref="F37:F40"/>
    <mergeCell ref="G37:G40"/>
    <mergeCell ref="Z27:Z30"/>
    <mergeCell ref="AA27:AA30"/>
    <mergeCell ref="H27:H30"/>
    <mergeCell ref="I27:I30"/>
    <mergeCell ref="H37:H40"/>
    <mergeCell ref="I37:I40"/>
    <mergeCell ref="J37:J40"/>
    <mergeCell ref="K37:K40"/>
    <mergeCell ref="L37:L40"/>
    <mergeCell ref="M37:M40"/>
    <mergeCell ref="S37:S40"/>
    <mergeCell ref="J32:M32"/>
    <mergeCell ref="N32:O32"/>
    <mergeCell ref="P32:S32"/>
    <mergeCell ref="T32:U32"/>
    <mergeCell ref="V32:Y32"/>
    <mergeCell ref="Z32:AA32"/>
    <mergeCell ref="AB32:AE32"/>
    <mergeCell ref="AD35:AD40"/>
    <mergeCell ref="AE35:AE40"/>
    <mergeCell ref="Z37:Z40"/>
    <mergeCell ref="AA37:AA40"/>
    <mergeCell ref="AB37:AB40"/>
    <mergeCell ref="AC37:AC40"/>
    <mergeCell ref="J42:M42"/>
    <mergeCell ref="N42:O42"/>
    <mergeCell ref="P42:S42"/>
    <mergeCell ref="T42:U42"/>
    <mergeCell ref="V42:Y42"/>
    <mergeCell ref="Z42:AA42"/>
    <mergeCell ref="T37:T40"/>
    <mergeCell ref="U37:U40"/>
    <mergeCell ref="V37:V40"/>
    <mergeCell ref="W37:W40"/>
    <mergeCell ref="X37:X40"/>
    <mergeCell ref="Y37:Y40"/>
    <mergeCell ref="N37:N40"/>
    <mergeCell ref="O37:O40"/>
    <mergeCell ref="P37:P40"/>
    <mergeCell ref="Q37:Q40"/>
    <mergeCell ref="R37:R40"/>
    <mergeCell ref="AB42:AE42"/>
    <mergeCell ref="AD45:AD50"/>
    <mergeCell ref="AE45:AE50"/>
    <mergeCell ref="A47:A50"/>
    <mergeCell ref="B47:B50"/>
    <mergeCell ref="C47:C50"/>
    <mergeCell ref="D47:D50"/>
    <mergeCell ref="E47:E50"/>
    <mergeCell ref="F47:F50"/>
    <mergeCell ref="G47:G50"/>
    <mergeCell ref="AB47:AB50"/>
    <mergeCell ref="AC47:AC50"/>
    <mergeCell ref="T47:T50"/>
    <mergeCell ref="U47:U50"/>
    <mergeCell ref="V47:V50"/>
    <mergeCell ref="W47:W50"/>
    <mergeCell ref="X47:X50"/>
    <mergeCell ref="Y47:Y50"/>
    <mergeCell ref="N47:N50"/>
    <mergeCell ref="O47:O50"/>
    <mergeCell ref="Z47:Z50"/>
    <mergeCell ref="AA47:AA50"/>
    <mergeCell ref="P47:P50"/>
    <mergeCell ref="Q47:Q50"/>
    <mergeCell ref="A57:A60"/>
    <mergeCell ref="B57:B60"/>
    <mergeCell ref="C57:C60"/>
    <mergeCell ref="D57:D60"/>
    <mergeCell ref="E57:E60"/>
    <mergeCell ref="F57:F60"/>
    <mergeCell ref="G57:G60"/>
    <mergeCell ref="J47:J50"/>
    <mergeCell ref="K47:K50"/>
    <mergeCell ref="H47:H50"/>
    <mergeCell ref="I47:I50"/>
    <mergeCell ref="H57:H60"/>
    <mergeCell ref="I57:I60"/>
    <mergeCell ref="J57:J60"/>
    <mergeCell ref="K57:K60"/>
    <mergeCell ref="R47:R50"/>
    <mergeCell ref="S47:S50"/>
    <mergeCell ref="L47:L50"/>
    <mergeCell ref="M47:M50"/>
    <mergeCell ref="AB52:AE52"/>
    <mergeCell ref="AD55:AD60"/>
    <mergeCell ref="AE55:AE60"/>
    <mergeCell ref="Z57:Z60"/>
    <mergeCell ref="AA57:AA60"/>
    <mergeCell ref="AB57:AB60"/>
    <mergeCell ref="AC57:AC60"/>
    <mergeCell ref="L57:L60"/>
    <mergeCell ref="M57:M60"/>
    <mergeCell ref="S57:S60"/>
    <mergeCell ref="J52:M52"/>
    <mergeCell ref="N52:O52"/>
    <mergeCell ref="P52:S52"/>
    <mergeCell ref="T52:U52"/>
    <mergeCell ref="V52:Y52"/>
    <mergeCell ref="Z52:AA52"/>
    <mergeCell ref="T57:T60"/>
    <mergeCell ref="U57:U60"/>
    <mergeCell ref="V57:V60"/>
    <mergeCell ref="W57:W60"/>
    <mergeCell ref="X57:X60"/>
    <mergeCell ref="Y57:Y60"/>
    <mergeCell ref="N57:N60"/>
    <mergeCell ref="O57:O60"/>
    <mergeCell ref="P57:P60"/>
    <mergeCell ref="Q57:Q60"/>
    <mergeCell ref="R57:R60"/>
    <mergeCell ref="J67:J70"/>
    <mergeCell ref="K67:K70"/>
    <mergeCell ref="L67:L70"/>
    <mergeCell ref="M67:M70"/>
    <mergeCell ref="AB62:AE62"/>
    <mergeCell ref="AD65:AD70"/>
    <mergeCell ref="AE65:AE70"/>
    <mergeCell ref="A67:A70"/>
    <mergeCell ref="B67:B70"/>
    <mergeCell ref="C67:C70"/>
    <mergeCell ref="D67:D70"/>
    <mergeCell ref="E67:E70"/>
    <mergeCell ref="F67:F70"/>
    <mergeCell ref="G67:G70"/>
    <mergeCell ref="AB67:AB70"/>
    <mergeCell ref="AC67:AC70"/>
    <mergeCell ref="J62:M62"/>
    <mergeCell ref="N62:O62"/>
    <mergeCell ref="P62:S62"/>
    <mergeCell ref="T62:U62"/>
    <mergeCell ref="V62:Y62"/>
    <mergeCell ref="Z62:AA62"/>
    <mergeCell ref="Z72:AA72"/>
    <mergeCell ref="T67:T70"/>
    <mergeCell ref="U67:U70"/>
    <mergeCell ref="V67:V70"/>
    <mergeCell ref="W67:W70"/>
    <mergeCell ref="X67:X70"/>
    <mergeCell ref="Y67:Y70"/>
    <mergeCell ref="N67:N70"/>
    <mergeCell ref="O67:O70"/>
    <mergeCell ref="P67:P70"/>
    <mergeCell ref="Q67:Q70"/>
    <mergeCell ref="R67:R70"/>
    <mergeCell ref="S67:S70"/>
    <mergeCell ref="A77:A80"/>
    <mergeCell ref="B77:B80"/>
    <mergeCell ref="C77:C80"/>
    <mergeCell ref="D77:D80"/>
    <mergeCell ref="E77:E80"/>
    <mergeCell ref="F77:F80"/>
    <mergeCell ref="G77:G80"/>
    <mergeCell ref="Z67:Z70"/>
    <mergeCell ref="AA67:AA70"/>
    <mergeCell ref="H67:H70"/>
    <mergeCell ref="I67:I70"/>
    <mergeCell ref="H77:H80"/>
    <mergeCell ref="I77:I80"/>
    <mergeCell ref="J77:J80"/>
    <mergeCell ref="K77:K80"/>
    <mergeCell ref="L77:L80"/>
    <mergeCell ref="M77:M80"/>
    <mergeCell ref="R77:R80"/>
    <mergeCell ref="S77:S80"/>
    <mergeCell ref="J72:M72"/>
    <mergeCell ref="N72:O72"/>
    <mergeCell ref="P72:S72"/>
    <mergeCell ref="T72:U72"/>
    <mergeCell ref="V72:Y72"/>
    <mergeCell ref="AB72:AE72"/>
    <mergeCell ref="AD75:AD80"/>
    <mergeCell ref="AE75:AE80"/>
    <mergeCell ref="AB82:AE82"/>
    <mergeCell ref="Z77:Z80"/>
    <mergeCell ref="AA77:AA80"/>
    <mergeCell ref="AB77:AB80"/>
    <mergeCell ref="AC77:AC80"/>
    <mergeCell ref="J82:M82"/>
    <mergeCell ref="N82:O82"/>
    <mergeCell ref="P82:S82"/>
    <mergeCell ref="T82:U82"/>
    <mergeCell ref="V82:Y82"/>
    <mergeCell ref="Z82:AA82"/>
    <mergeCell ref="T77:T80"/>
    <mergeCell ref="U77:U80"/>
    <mergeCell ref="V77:V80"/>
    <mergeCell ref="W77:W80"/>
    <mergeCell ref="X77:X80"/>
    <mergeCell ref="Y77:Y80"/>
    <mergeCell ref="N77:N80"/>
    <mergeCell ref="O77:O80"/>
    <mergeCell ref="P77:P80"/>
    <mergeCell ref="Q77:Q80"/>
  </mergeCells>
  <phoneticPr fontId="1"/>
  <conditionalFormatting sqref="B16:AC16">
    <cfRule type="containsText" dxfId="209" priority="147" operator="containsText" text="土">
      <formula>NOT(ISERROR(SEARCH("土",B16)))</formula>
    </cfRule>
    <cfRule type="containsText" dxfId="208" priority="146" operator="containsText" text="日">
      <formula>NOT(ISERROR(SEARCH("日",B16)))</formula>
    </cfRule>
  </conditionalFormatting>
  <conditionalFormatting sqref="B26:AC26">
    <cfRule type="containsText" dxfId="207" priority="136" operator="containsText" text="土">
      <formula>NOT(ISERROR(SEARCH("土",B26)))</formula>
    </cfRule>
    <cfRule type="containsText" dxfId="206" priority="135" operator="containsText" text="日">
      <formula>NOT(ISERROR(SEARCH("日",B26)))</formula>
    </cfRule>
  </conditionalFormatting>
  <conditionalFormatting sqref="B36:AC36">
    <cfRule type="containsText" dxfId="205" priority="129" operator="containsText" text="土">
      <formula>NOT(ISERROR(SEARCH("土",B36)))</formula>
    </cfRule>
    <cfRule type="containsText" dxfId="204" priority="128" operator="containsText" text="日">
      <formula>NOT(ISERROR(SEARCH("日",B36)))</formula>
    </cfRule>
  </conditionalFormatting>
  <conditionalFormatting sqref="B46:AC46">
    <cfRule type="containsText" dxfId="203" priority="121" operator="containsText" text="日">
      <formula>NOT(ISERROR(SEARCH("日",B46)))</formula>
    </cfRule>
    <cfRule type="containsText" dxfId="202" priority="122" operator="containsText" text="土">
      <formula>NOT(ISERROR(SEARCH("土",B46)))</formula>
    </cfRule>
  </conditionalFormatting>
  <conditionalFormatting sqref="B56:AC56">
    <cfRule type="containsText" dxfId="201" priority="114" operator="containsText" text="日">
      <formula>NOT(ISERROR(SEARCH("日",B56)))</formula>
    </cfRule>
    <cfRule type="containsText" dxfId="200" priority="115" operator="containsText" text="土">
      <formula>NOT(ISERROR(SEARCH("土",B56)))</formula>
    </cfRule>
  </conditionalFormatting>
  <conditionalFormatting sqref="B66:AC66">
    <cfRule type="containsText" dxfId="199" priority="107" operator="containsText" text="日">
      <formula>NOT(ISERROR(SEARCH("日",B66)))</formula>
    </cfRule>
    <cfRule type="containsText" dxfId="198" priority="108" operator="containsText" text="土">
      <formula>NOT(ISERROR(SEARCH("土",B66)))</formula>
    </cfRule>
  </conditionalFormatting>
  <conditionalFormatting sqref="B76:AC76">
    <cfRule type="containsText" dxfId="197" priority="101" operator="containsText" text="土">
      <formula>NOT(ISERROR(SEARCH("土",B76)))</formula>
    </cfRule>
    <cfRule type="containsText" dxfId="196" priority="100" operator="containsText" text="日">
      <formula>NOT(ISERROR(SEARCH("日",B76)))</formula>
    </cfRule>
  </conditionalFormatting>
  <conditionalFormatting sqref="W4:AD6">
    <cfRule type="cellIs" dxfId="195" priority="27" operator="equal">
      <formula>"休"</formula>
    </cfRule>
    <cfRule type="cellIs" dxfId="194" priority="26" operator="equal">
      <formula>"雨"</formula>
    </cfRule>
  </conditionalFormatting>
  <conditionalFormatting sqref="Y11:Y12">
    <cfRule type="containsText" dxfId="193" priority="2" operator="containsText" text="土">
      <formula>NOT(ISERROR(SEARCH("土",Y11)))</formula>
    </cfRule>
    <cfRule type="containsText" dxfId="192" priority="1" operator="containsText" text="日">
      <formula>NOT(ISERROR(SEARCH("日",Y11)))</formula>
    </cfRule>
  </conditionalFormatting>
  <conditionalFormatting sqref="Z22">
    <cfRule type="containsText" dxfId="191" priority="137" operator="containsText" text="4週6休未満">
      <formula>NOT(ISERROR(SEARCH("4週6休未満",Z22)))</formula>
    </cfRule>
    <cfRule type="containsText" dxfId="190" priority="138" operator="containsText" text="4週6休以上4週7休未満">
      <formula>NOT(ISERROR(SEARCH("4週6休以上4週7休未満",Z22)))</formula>
    </cfRule>
    <cfRule type="containsText" dxfId="189" priority="139" operator="containsText" text="4週8休以上">
      <formula>NOT(ISERROR(SEARCH("4週8休以上",Z22)))</formula>
    </cfRule>
    <cfRule type="containsText" dxfId="188" priority="140" operator="containsText" text="4週7休以上4週8休未満">
      <formula>NOT(ISERROR(SEARCH("4週7休以上4週8休未満",Z22)))</formula>
    </cfRule>
  </conditionalFormatting>
  <conditionalFormatting sqref="Z23">
    <cfRule type="containsText" dxfId="187" priority="25" operator="containsText" text="4週8休以上">
      <formula>NOT(ISERROR(SEARCH("4週8休以上",Z23)))</formula>
    </cfRule>
  </conditionalFormatting>
  <conditionalFormatting sqref="Z32">
    <cfRule type="containsText" dxfId="186" priority="130" operator="containsText" text="4週6休未満">
      <formula>NOT(ISERROR(SEARCH("4週6休未満",Z32)))</formula>
    </cfRule>
    <cfRule type="containsText" dxfId="185" priority="131" operator="containsText" text="4週6休以上4週7休未満">
      <formula>NOT(ISERROR(SEARCH("4週6休以上4週7休未満",Z32)))</formula>
    </cfRule>
    <cfRule type="containsText" dxfId="184" priority="132" operator="containsText" text="4週8休以上">
      <formula>NOT(ISERROR(SEARCH("4週8休以上",Z32)))</formula>
    </cfRule>
    <cfRule type="containsText" dxfId="183" priority="133" operator="containsText" text="4週7休以上4週8休未満">
      <formula>NOT(ISERROR(SEARCH("4週7休以上4週8休未満",Z32)))</formula>
    </cfRule>
  </conditionalFormatting>
  <conditionalFormatting sqref="Z33">
    <cfRule type="containsText" dxfId="182" priority="22" operator="containsText" text="4週8休以上">
      <formula>NOT(ISERROR(SEARCH("4週8休以上",Z33)))</formula>
    </cfRule>
  </conditionalFormatting>
  <conditionalFormatting sqref="Z42">
    <cfRule type="containsText" dxfId="181" priority="124" operator="containsText" text="4週6休以上4週7休未満">
      <formula>NOT(ISERROR(SEARCH("4週6休以上4週7休未満",Z42)))</formula>
    </cfRule>
    <cfRule type="containsText" dxfId="180" priority="123" operator="containsText" text="4週6休未満">
      <formula>NOT(ISERROR(SEARCH("4週6休未満",Z42)))</formula>
    </cfRule>
    <cfRule type="containsText" dxfId="179" priority="125" operator="containsText" text="4週8休以上">
      <formula>NOT(ISERROR(SEARCH("4週8休以上",Z42)))</formula>
    </cfRule>
    <cfRule type="containsText" dxfId="178" priority="126" operator="containsText" text="4週7休以上4週8休未満">
      <formula>NOT(ISERROR(SEARCH("4週7休以上4週8休未満",Z42)))</formula>
    </cfRule>
  </conditionalFormatting>
  <conditionalFormatting sqref="Z43">
    <cfRule type="containsText" dxfId="177" priority="19" operator="containsText" text="4週8休以上">
      <formula>NOT(ISERROR(SEARCH("4週8休以上",Z43)))</formula>
    </cfRule>
  </conditionalFormatting>
  <conditionalFormatting sqref="Z52">
    <cfRule type="containsText" dxfId="176" priority="119" operator="containsText" text="4週7休以上4週8休未満">
      <formula>NOT(ISERROR(SEARCH("4週7休以上4週8休未満",Z52)))</formula>
    </cfRule>
    <cfRule type="containsText" dxfId="175" priority="118" operator="containsText" text="4週8休以上">
      <formula>NOT(ISERROR(SEARCH("4週8休以上",Z52)))</formula>
    </cfRule>
    <cfRule type="containsText" dxfId="174" priority="117" operator="containsText" text="4週6休以上4週7休未満">
      <formula>NOT(ISERROR(SEARCH("4週6休以上4週7休未満",Z52)))</formula>
    </cfRule>
    <cfRule type="containsText" dxfId="173" priority="116" operator="containsText" text="4週6休未満">
      <formula>NOT(ISERROR(SEARCH("4週6休未満",Z52)))</formula>
    </cfRule>
  </conditionalFormatting>
  <conditionalFormatting sqref="Z53">
    <cfRule type="containsText" dxfId="172" priority="16" operator="containsText" text="4週8休以上">
      <formula>NOT(ISERROR(SEARCH("4週8休以上",Z53)))</formula>
    </cfRule>
  </conditionalFormatting>
  <conditionalFormatting sqref="Z62">
    <cfRule type="containsText" dxfId="171" priority="109" operator="containsText" text="4週6休未満">
      <formula>NOT(ISERROR(SEARCH("4週6休未満",Z62)))</formula>
    </cfRule>
    <cfRule type="containsText" dxfId="170" priority="111" operator="containsText" text="4週8休以上">
      <formula>NOT(ISERROR(SEARCH("4週8休以上",Z62)))</formula>
    </cfRule>
    <cfRule type="containsText" dxfId="169" priority="110" operator="containsText" text="4週6休以上4週7休未満">
      <formula>NOT(ISERROR(SEARCH("4週6休以上4週7休未満",Z62)))</formula>
    </cfRule>
    <cfRule type="containsText" dxfId="168" priority="112" operator="containsText" text="4週7休以上4週8休未満">
      <formula>NOT(ISERROR(SEARCH("4週7休以上4週8休未満",Z62)))</formula>
    </cfRule>
  </conditionalFormatting>
  <conditionalFormatting sqref="Z63">
    <cfRule type="containsText" dxfId="167" priority="13" operator="containsText" text="4週8休以上">
      <formula>NOT(ISERROR(SEARCH("4週8休以上",Z63)))</formula>
    </cfRule>
  </conditionalFormatting>
  <conditionalFormatting sqref="Z72">
    <cfRule type="containsText" dxfId="166" priority="103" operator="containsText" text="4週6休以上4週7休未満">
      <formula>NOT(ISERROR(SEARCH("4週6休以上4週7休未満",Z72)))</formula>
    </cfRule>
    <cfRule type="containsText" dxfId="165" priority="104" operator="containsText" text="4週8休以上">
      <formula>NOT(ISERROR(SEARCH("4週8休以上",Z72)))</formula>
    </cfRule>
    <cfRule type="containsText" dxfId="164" priority="105" operator="containsText" text="4週7休以上4週8休未満">
      <formula>NOT(ISERROR(SEARCH("4週7休以上4週8休未満",Z72)))</formula>
    </cfRule>
    <cfRule type="containsText" dxfId="163" priority="102" operator="containsText" text="4週6休未満">
      <formula>NOT(ISERROR(SEARCH("4週6休未満",Z72)))</formula>
    </cfRule>
  </conditionalFormatting>
  <conditionalFormatting sqref="Z73">
    <cfRule type="containsText" dxfId="162" priority="10" operator="containsText" text="4週8休以上">
      <formula>NOT(ISERROR(SEARCH("4週8休以上",Z73)))</formula>
    </cfRule>
  </conditionalFormatting>
  <conditionalFormatting sqref="Z82">
    <cfRule type="containsText" dxfId="161" priority="98" operator="containsText" text="4週7休以上4週8休未満">
      <formula>NOT(ISERROR(SEARCH("4週7休以上4週8休未満",Z82)))</formula>
    </cfRule>
    <cfRule type="containsText" dxfId="160" priority="97" operator="containsText" text="4週8休以上">
      <formula>NOT(ISERROR(SEARCH("4週8休以上",Z82)))</formula>
    </cfRule>
    <cfRule type="containsText" dxfId="159" priority="95" operator="containsText" text="4週6休未満">
      <formula>NOT(ISERROR(SEARCH("4週6休未満",Z82)))</formula>
    </cfRule>
    <cfRule type="containsText" dxfId="158" priority="96" operator="containsText" text="4週6休以上4週7休未満">
      <formula>NOT(ISERROR(SEARCH("4週6休以上4週7休未満",Z82)))</formula>
    </cfRule>
  </conditionalFormatting>
  <conditionalFormatting sqref="Z83">
    <cfRule type="containsText" dxfId="157" priority="7" operator="containsText" text="4週8休以上">
      <formula>NOT(ISERROR(SEARCH("4週8休以上",Z83)))</formula>
    </cfRule>
  </conditionalFormatting>
  <conditionalFormatting sqref="Z23:AE23">
    <cfRule type="cellIs" dxfId="156" priority="24" operator="equal">
      <formula>"完全週休2日達成"</formula>
    </cfRule>
    <cfRule type="cellIs" dxfId="155" priority="23" operator="equal">
      <formula>"完全週休2日未達成"</formula>
    </cfRule>
  </conditionalFormatting>
  <conditionalFormatting sqref="Z33:AE33">
    <cfRule type="cellIs" dxfId="154" priority="20" operator="equal">
      <formula>"完全週休2日未達成"</formula>
    </cfRule>
    <cfRule type="cellIs" dxfId="153" priority="21" operator="equal">
      <formula>"完全週休2日達成"</formula>
    </cfRule>
  </conditionalFormatting>
  <conditionalFormatting sqref="Z43:AE43">
    <cfRule type="cellIs" dxfId="152" priority="18" operator="equal">
      <formula>"完全週休2日達成"</formula>
    </cfRule>
    <cfRule type="cellIs" dxfId="151" priority="17" operator="equal">
      <formula>"完全週休2日未達成"</formula>
    </cfRule>
  </conditionalFormatting>
  <conditionalFormatting sqref="Z53:AE53">
    <cfRule type="cellIs" dxfId="150" priority="15" operator="equal">
      <formula>"完全週休2日達成"</formula>
    </cfRule>
    <cfRule type="cellIs" dxfId="149" priority="14" operator="equal">
      <formula>"完全週休2日未達成"</formula>
    </cfRule>
  </conditionalFormatting>
  <conditionalFormatting sqref="Z63:AE63">
    <cfRule type="cellIs" dxfId="148" priority="12" operator="equal">
      <formula>"完全週休2日達成"</formula>
    </cfRule>
    <cfRule type="cellIs" dxfId="147" priority="11" operator="equal">
      <formula>"完全週休2日未達成"</formula>
    </cfRule>
  </conditionalFormatting>
  <conditionalFormatting sqref="Z73:AE73">
    <cfRule type="cellIs" dxfId="146" priority="9" operator="equal">
      <formula>"完全週休2日達成"</formula>
    </cfRule>
    <cfRule type="cellIs" dxfId="145" priority="8" operator="equal">
      <formula>"完全週休2日未達成"</formula>
    </cfRule>
  </conditionalFormatting>
  <conditionalFormatting sqref="Z83:AE83">
    <cfRule type="cellIs" dxfId="144" priority="6" operator="equal">
      <formula>"完全週休2日達成"</formula>
    </cfRule>
    <cfRule type="cellIs" dxfId="143" priority="5" operator="equal">
      <formula>"完全週休2日未達成"</formula>
    </cfRule>
  </conditionalFormatting>
  <conditionalFormatting sqref="AB22">
    <cfRule type="containsText" dxfId="142" priority="141" operator="containsText" text="4週8休以上">
      <formula>NOT(ISERROR(SEARCH("4週8休以上",AB22)))</formula>
    </cfRule>
  </conditionalFormatting>
  <conditionalFormatting sqref="AB32">
    <cfRule type="containsText" dxfId="141" priority="134" operator="containsText" text="4週8休以上">
      <formula>NOT(ISERROR(SEARCH("4週8休以上",AB32)))</formula>
    </cfRule>
  </conditionalFormatting>
  <conditionalFormatting sqref="AB42">
    <cfRule type="containsText" dxfId="140" priority="127" operator="containsText" text="4週8休以上">
      <formula>NOT(ISERROR(SEARCH("4週8休以上",AB42)))</formula>
    </cfRule>
  </conditionalFormatting>
  <conditionalFormatting sqref="AB52">
    <cfRule type="containsText" dxfId="139" priority="120" operator="containsText" text="4週8休以上">
      <formula>NOT(ISERROR(SEARCH("4週8休以上",AB52)))</formula>
    </cfRule>
  </conditionalFormatting>
  <conditionalFormatting sqref="AB62">
    <cfRule type="containsText" dxfId="138" priority="113" operator="containsText" text="4週8休以上">
      <formula>NOT(ISERROR(SEARCH("4週8休以上",AB62)))</formula>
    </cfRule>
  </conditionalFormatting>
  <conditionalFormatting sqref="AB72">
    <cfRule type="containsText" dxfId="137" priority="106" operator="containsText" text="4週8休以上">
      <formula>NOT(ISERROR(SEARCH("4週8休以上",AB72)))</formula>
    </cfRule>
  </conditionalFormatting>
  <conditionalFormatting sqref="AB82">
    <cfRule type="containsText" dxfId="136" priority="99" operator="containsText" text="4週8休以上">
      <formula>NOT(ISERROR(SEARCH("4週8休以上",AB82)))</formula>
    </cfRule>
  </conditionalFormatting>
  <conditionalFormatting sqref="AC5:AD6">
    <cfRule type="cellIs" dxfId="135" priority="32" operator="greaterThanOrEqual">
      <formula>0.285</formula>
    </cfRule>
  </conditionalFormatting>
  <dataValidations count="2">
    <dataValidation type="list" allowBlank="1" showInputMessage="1" showErrorMessage="1" sqref="B21:AC21 B31:AC31 B41:AC41 B51:AC51 B61:AC61 B71:AC71 B81:AC81" xr:uid="{E9004C2E-4FEB-400C-B98E-644AF96ED430}">
      <formula1>"休,協休,／"</formula1>
    </dataValidation>
    <dataValidation type="list" allowBlank="1" showInputMessage="1" showErrorMessage="1" sqref="Z23:AE23 Z33:AE33 Z43:AE43 Z53:AE53 Z63:AE63 Z73:AE73 Z83:AE83" xr:uid="{1606BEF9-7A03-4810-A172-6271E01DDA5A}">
      <formula1>"　,完全週休2日達成,完全週休2日未達成"</formula1>
    </dataValidation>
  </dataValidations>
  <printOptions horizontalCentered="1"/>
  <pageMargins left="0.39370078740157483" right="0.19685039370078741" top="0.19685039370078741" bottom="0" header="0.31496062992125984" footer="0.31496062992125984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9488-6129-4B17-A3D4-83267543D273}">
  <sheetPr>
    <pageSetUpPr fitToPage="1"/>
  </sheetPr>
  <dimension ref="A1:AJ146"/>
  <sheetViews>
    <sheetView tabSelected="1" view="pageBreakPreview" topLeftCell="A112" zoomScale="70" zoomScaleNormal="115" zoomScaleSheetLayoutView="70" workbookViewId="0">
      <selection activeCell="N145" sqref="N145:O145"/>
    </sheetView>
  </sheetViews>
  <sheetFormatPr defaultRowHeight="13.2" x14ac:dyDescent="0.2"/>
  <cols>
    <col min="1" max="1" width="5.5546875" customWidth="1"/>
    <col min="2" max="29" width="5.5546875" style="13" customWidth="1"/>
    <col min="30" max="31" width="2.88671875" customWidth="1"/>
    <col min="32" max="36" width="9" style="8"/>
  </cols>
  <sheetData>
    <row r="1" spans="1:36" ht="23.4" x14ac:dyDescent="0.2">
      <c r="A1" s="91" t="s">
        <v>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2" t="s">
        <v>29</v>
      </c>
      <c r="AC1" s="92"/>
      <c r="AD1" s="92"/>
      <c r="AE1" s="92"/>
    </row>
    <row r="2" spans="1:36" ht="14.25" customHeight="1" x14ac:dyDescent="0.2"/>
    <row r="3" spans="1:36" ht="17.25" customHeight="1" thickBot="1" x14ac:dyDescent="0.25">
      <c r="A3" s="107" t="s">
        <v>25</v>
      </c>
      <c r="B3" s="108"/>
      <c r="C3" s="108"/>
      <c r="D3" s="108"/>
      <c r="E3" s="109"/>
      <c r="F3" s="101" t="s">
        <v>48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W3" s="55"/>
    </row>
    <row r="4" spans="1:36" ht="17.25" customHeight="1" thickBot="1" x14ac:dyDescent="0.25">
      <c r="A4" s="110"/>
      <c r="B4" s="111"/>
      <c r="C4" s="111"/>
      <c r="D4" s="111"/>
      <c r="E4" s="112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6"/>
      <c r="W4" s="48"/>
      <c r="X4" s="54"/>
      <c r="Y4" s="97" t="s">
        <v>30</v>
      </c>
      <c r="Z4" s="98"/>
      <c r="AA4" s="97" t="s">
        <v>6</v>
      </c>
      <c r="AB4" s="98"/>
      <c r="AC4" s="99" t="s">
        <v>31</v>
      </c>
      <c r="AD4" s="100"/>
    </row>
    <row r="5" spans="1:36" ht="17.25" customHeight="1" thickTop="1" x14ac:dyDescent="0.2">
      <c r="A5" s="93" t="s">
        <v>16</v>
      </c>
      <c r="B5" s="93"/>
      <c r="C5" s="93"/>
      <c r="D5" s="93"/>
      <c r="E5" s="93"/>
      <c r="F5" s="94" t="s">
        <v>34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  <c r="W5" s="113" t="s">
        <v>32</v>
      </c>
      <c r="X5" s="114"/>
      <c r="Y5" s="115">
        <f>N22+N32+N42+N52+N62+N72+N82+N95+N105+N115+N125+N135+N145</f>
        <v>364</v>
      </c>
      <c r="Z5" s="116"/>
      <c r="AA5" s="117">
        <f>T22+T32+T42+T52+T62+T72+T82+T95+T105+T115+T125+T135+T145</f>
        <v>0</v>
      </c>
      <c r="AB5" s="114"/>
      <c r="AC5" s="118">
        <f>+AA5/Y5</f>
        <v>0</v>
      </c>
      <c r="AD5" s="119"/>
    </row>
    <row r="6" spans="1:36" ht="17.25" customHeight="1" thickBot="1" x14ac:dyDescent="0.25">
      <c r="A6" s="93" t="s">
        <v>17</v>
      </c>
      <c r="B6" s="93"/>
      <c r="C6" s="93"/>
      <c r="D6" s="93"/>
      <c r="E6" s="93"/>
      <c r="F6" s="31" t="s">
        <v>18</v>
      </c>
      <c r="G6" s="24">
        <v>8</v>
      </c>
      <c r="H6" s="32" t="s">
        <v>7</v>
      </c>
      <c r="I6" s="24">
        <v>4</v>
      </c>
      <c r="J6" s="32" t="s">
        <v>19</v>
      </c>
      <c r="K6" s="24">
        <v>1</v>
      </c>
      <c r="L6" s="32" t="s">
        <v>20</v>
      </c>
      <c r="M6" s="18" t="s">
        <v>21</v>
      </c>
      <c r="N6" s="33" t="s">
        <v>18</v>
      </c>
      <c r="O6" s="24">
        <v>9</v>
      </c>
      <c r="P6" s="32" t="s">
        <v>7</v>
      </c>
      <c r="Q6" s="24">
        <v>3</v>
      </c>
      <c r="R6" s="32" t="s">
        <v>19</v>
      </c>
      <c r="S6" s="24">
        <v>31</v>
      </c>
      <c r="T6" s="34" t="s">
        <v>20</v>
      </c>
      <c r="W6" s="120" t="s">
        <v>38</v>
      </c>
      <c r="X6" s="121"/>
      <c r="Y6" s="122">
        <v>28</v>
      </c>
      <c r="Z6" s="123"/>
      <c r="AA6" s="124">
        <f>AA5/Y5*Y6</f>
        <v>0</v>
      </c>
      <c r="AB6" s="125"/>
      <c r="AC6" s="126">
        <f>+AA6/Y6</f>
        <v>0</v>
      </c>
      <c r="AD6" s="127"/>
    </row>
    <row r="7" spans="1:36" ht="17.25" customHeight="1" x14ac:dyDescent="0.2">
      <c r="A7" s="93" t="s">
        <v>3</v>
      </c>
      <c r="B7" s="93"/>
      <c r="C7" s="93"/>
      <c r="D7" s="93"/>
      <c r="E7" s="93"/>
      <c r="F7" s="31" t="s">
        <v>18</v>
      </c>
      <c r="G7" s="24">
        <v>8</v>
      </c>
      <c r="H7" s="32" t="s">
        <v>7</v>
      </c>
      <c r="I7" s="24">
        <v>4</v>
      </c>
      <c r="J7" s="32" t="s">
        <v>19</v>
      </c>
      <c r="K7" s="24">
        <v>2</v>
      </c>
      <c r="L7" s="32" t="s">
        <v>20</v>
      </c>
      <c r="M7" s="19"/>
      <c r="N7" s="20"/>
      <c r="O7" s="20"/>
      <c r="P7" s="20"/>
      <c r="Q7" s="20"/>
      <c r="R7" s="20"/>
      <c r="S7" s="21"/>
      <c r="T7" s="22"/>
    </row>
    <row r="8" spans="1:36" ht="14.25" customHeight="1" x14ac:dyDescent="0.2">
      <c r="A8" s="38"/>
      <c r="B8" s="38"/>
      <c r="C8" s="38"/>
      <c r="D8" s="38"/>
      <c r="E8" s="38"/>
      <c r="F8" s="39"/>
      <c r="G8" s="40"/>
      <c r="H8" s="40"/>
      <c r="I8" s="40"/>
      <c r="J8" s="40"/>
      <c r="K8" s="40"/>
      <c r="L8" s="53"/>
      <c r="M8" s="37"/>
      <c r="N8" s="23"/>
      <c r="O8" s="23"/>
      <c r="P8" s="23"/>
      <c r="Q8" s="23"/>
      <c r="R8" s="22"/>
      <c r="S8" s="22"/>
      <c r="T8" s="22"/>
      <c r="X8" s="41"/>
      <c r="Y8" s="42" t="s">
        <v>10</v>
      </c>
      <c r="Z8" s="43"/>
      <c r="AA8" s="43"/>
      <c r="AB8" s="56"/>
      <c r="AC8" s="26"/>
    </row>
    <row r="9" spans="1:36" ht="14.4" x14ac:dyDescent="0.2">
      <c r="A9" s="38"/>
      <c r="B9" s="38"/>
      <c r="C9" s="38"/>
      <c r="D9" s="38"/>
      <c r="E9" s="38"/>
      <c r="F9" s="39"/>
      <c r="G9" s="40"/>
      <c r="H9" s="40"/>
      <c r="I9" s="40"/>
      <c r="J9" s="40"/>
      <c r="K9" s="40"/>
      <c r="L9" s="40"/>
      <c r="M9" s="37"/>
      <c r="N9" s="23"/>
      <c r="O9" s="23"/>
      <c r="P9" s="23"/>
      <c r="Q9" s="23"/>
      <c r="R9" s="22"/>
      <c r="S9" s="22"/>
      <c r="T9" s="22"/>
      <c r="X9" s="44"/>
      <c r="Y9" s="45" t="s">
        <v>14</v>
      </c>
      <c r="Z9" s="46" t="s">
        <v>15</v>
      </c>
      <c r="AA9" s="47"/>
      <c r="AB9" s="57"/>
      <c r="AC9" s="27"/>
    </row>
    <row r="10" spans="1:36" ht="14.4" x14ac:dyDescent="0.2">
      <c r="A10" s="38"/>
      <c r="B10" s="38"/>
      <c r="C10" s="38"/>
      <c r="D10" s="38"/>
      <c r="E10" s="38"/>
      <c r="F10" s="39"/>
      <c r="G10" s="40"/>
      <c r="H10" s="40"/>
      <c r="I10" s="40"/>
      <c r="J10" s="40"/>
      <c r="K10" s="40"/>
      <c r="L10" s="40"/>
      <c r="M10" s="37"/>
      <c r="N10" s="23"/>
      <c r="O10" s="23"/>
      <c r="P10" s="23"/>
      <c r="Q10" s="23"/>
      <c r="R10" s="22"/>
      <c r="S10" s="22"/>
      <c r="T10" s="22"/>
      <c r="X10" s="44"/>
      <c r="Y10" s="45" t="s">
        <v>46</v>
      </c>
      <c r="Z10" s="46" t="s">
        <v>47</v>
      </c>
      <c r="AA10" s="47"/>
      <c r="AB10" s="57"/>
      <c r="AC10" s="27"/>
    </row>
    <row r="11" spans="1:36" ht="14.4" x14ac:dyDescent="0.2">
      <c r="A11" s="38"/>
      <c r="B11" s="38"/>
      <c r="C11" s="38"/>
      <c r="D11" s="38"/>
      <c r="E11" s="38"/>
      <c r="F11" s="39"/>
      <c r="G11" s="40"/>
      <c r="H11" s="40"/>
      <c r="I11" s="40"/>
      <c r="J11" s="40"/>
      <c r="K11" s="40"/>
      <c r="L11" s="40"/>
      <c r="M11" s="37"/>
      <c r="N11" s="23"/>
      <c r="O11" s="23"/>
      <c r="P11" s="23"/>
      <c r="Q11" s="23"/>
      <c r="R11" s="22"/>
      <c r="S11" s="22"/>
      <c r="T11" s="22"/>
      <c r="X11" s="44"/>
      <c r="Y11" s="45"/>
      <c r="Z11" s="46" t="s">
        <v>11</v>
      </c>
      <c r="AA11" s="47"/>
      <c r="AB11" s="57"/>
      <c r="AC11" s="27"/>
    </row>
    <row r="12" spans="1:36" ht="14.4" x14ac:dyDescent="0.2">
      <c r="A12" s="38"/>
      <c r="B12" s="38"/>
      <c r="C12" s="38"/>
      <c r="D12" s="38"/>
      <c r="E12" s="38"/>
      <c r="F12" s="39"/>
      <c r="G12" s="40"/>
      <c r="H12" s="40"/>
      <c r="I12" s="40"/>
      <c r="J12" s="40"/>
      <c r="K12" s="40"/>
      <c r="L12" s="40"/>
      <c r="M12" s="37"/>
      <c r="N12" s="23"/>
      <c r="O12" s="23"/>
      <c r="P12" s="23"/>
      <c r="Q12" s="23"/>
      <c r="R12" s="22"/>
      <c r="S12" s="22"/>
      <c r="T12" s="22"/>
      <c r="X12" s="44"/>
      <c r="Y12" s="45" t="s">
        <v>4</v>
      </c>
      <c r="Z12" s="46" t="s">
        <v>9</v>
      </c>
      <c r="AA12" s="47"/>
      <c r="AB12" s="57"/>
      <c r="AC12" s="27"/>
    </row>
    <row r="13" spans="1:36" ht="7.5" customHeight="1" x14ac:dyDescent="0.2">
      <c r="A13" s="38"/>
      <c r="B13" s="38"/>
      <c r="C13" s="38"/>
      <c r="D13" s="38"/>
      <c r="E13" s="38"/>
      <c r="F13" s="39"/>
      <c r="G13" s="40"/>
      <c r="H13" s="40"/>
      <c r="I13" s="40"/>
      <c r="J13" s="40"/>
      <c r="K13" s="40"/>
      <c r="L13" s="40"/>
      <c r="M13" s="37"/>
      <c r="N13" s="23"/>
      <c r="O13" s="23"/>
      <c r="P13" s="23"/>
      <c r="Q13" s="23"/>
      <c r="R13" s="22"/>
      <c r="S13" s="22"/>
      <c r="T13" s="22"/>
      <c r="X13" s="28"/>
      <c r="Y13" s="29"/>
      <c r="Z13" s="29"/>
      <c r="AA13" s="29"/>
      <c r="AB13" s="29"/>
      <c r="AC13" s="30"/>
    </row>
    <row r="14" spans="1:36" ht="13.8" thickBot="1" x14ac:dyDescent="0.25">
      <c r="P14" s="14"/>
      <c r="AD14" s="7"/>
      <c r="AE14" s="7"/>
    </row>
    <row r="15" spans="1:36" ht="13.5" customHeight="1" x14ac:dyDescent="0.2">
      <c r="A15" s="2" t="s">
        <v>0</v>
      </c>
      <c r="B15" s="15">
        <f>DATE(G7+2018,I7,K7)</f>
        <v>46114</v>
      </c>
      <c r="C15" s="15">
        <f>B15+1</f>
        <v>46115</v>
      </c>
      <c r="D15" s="15">
        <f t="shared" ref="D15:AC15" si="0">C15+1</f>
        <v>46116</v>
      </c>
      <c r="E15" s="15">
        <f t="shared" si="0"/>
        <v>46117</v>
      </c>
      <c r="F15" s="15">
        <f t="shared" si="0"/>
        <v>46118</v>
      </c>
      <c r="G15" s="15">
        <f t="shared" si="0"/>
        <v>46119</v>
      </c>
      <c r="H15" s="15">
        <f t="shared" si="0"/>
        <v>46120</v>
      </c>
      <c r="I15" s="15">
        <f t="shared" si="0"/>
        <v>46121</v>
      </c>
      <c r="J15" s="15">
        <f t="shared" si="0"/>
        <v>46122</v>
      </c>
      <c r="K15" s="15">
        <f t="shared" si="0"/>
        <v>46123</v>
      </c>
      <c r="L15" s="15">
        <f t="shared" si="0"/>
        <v>46124</v>
      </c>
      <c r="M15" s="15">
        <f t="shared" si="0"/>
        <v>46125</v>
      </c>
      <c r="N15" s="15">
        <f t="shared" si="0"/>
        <v>46126</v>
      </c>
      <c r="O15" s="15">
        <f t="shared" si="0"/>
        <v>46127</v>
      </c>
      <c r="P15" s="15">
        <f>O15+1</f>
        <v>46128</v>
      </c>
      <c r="Q15" s="15">
        <f t="shared" si="0"/>
        <v>46129</v>
      </c>
      <c r="R15" s="15">
        <f t="shared" si="0"/>
        <v>46130</v>
      </c>
      <c r="S15" s="15">
        <f t="shared" si="0"/>
        <v>46131</v>
      </c>
      <c r="T15" s="15">
        <f t="shared" si="0"/>
        <v>46132</v>
      </c>
      <c r="U15" s="15">
        <f t="shared" si="0"/>
        <v>46133</v>
      </c>
      <c r="V15" s="15">
        <f t="shared" si="0"/>
        <v>46134</v>
      </c>
      <c r="W15" s="15">
        <f t="shared" si="0"/>
        <v>46135</v>
      </c>
      <c r="X15" s="15">
        <f t="shared" si="0"/>
        <v>46136</v>
      </c>
      <c r="Y15" s="15">
        <f t="shared" si="0"/>
        <v>46137</v>
      </c>
      <c r="Z15" s="15">
        <f t="shared" si="0"/>
        <v>46138</v>
      </c>
      <c r="AA15" s="15">
        <f t="shared" si="0"/>
        <v>46139</v>
      </c>
      <c r="AB15" s="15">
        <f t="shared" si="0"/>
        <v>46140</v>
      </c>
      <c r="AC15" s="15">
        <f t="shared" si="0"/>
        <v>46141</v>
      </c>
      <c r="AD15" s="74" t="s">
        <v>26</v>
      </c>
      <c r="AE15" s="77" t="s">
        <v>27</v>
      </c>
      <c r="AG15"/>
      <c r="AH15"/>
      <c r="AI15"/>
      <c r="AJ15"/>
    </row>
    <row r="16" spans="1:36" ht="15.75" customHeight="1" x14ac:dyDescent="0.2">
      <c r="A16" s="3" t="s">
        <v>2</v>
      </c>
      <c r="B16" s="17" t="str">
        <f>TEXT(WEEKDAY(+B15),"aaa")</f>
        <v>木</v>
      </c>
      <c r="C16" s="17" t="str">
        <f t="shared" ref="C16:AC16" si="1">TEXT(WEEKDAY(+C15),"aaa")</f>
        <v>金</v>
      </c>
      <c r="D16" s="17" t="str">
        <f t="shared" si="1"/>
        <v>土</v>
      </c>
      <c r="E16" s="17" t="str">
        <f t="shared" si="1"/>
        <v>日</v>
      </c>
      <c r="F16" s="17" t="str">
        <f t="shared" si="1"/>
        <v>月</v>
      </c>
      <c r="G16" s="17" t="str">
        <f t="shared" si="1"/>
        <v>火</v>
      </c>
      <c r="H16" s="17" t="str">
        <f t="shared" si="1"/>
        <v>水</v>
      </c>
      <c r="I16" s="17" t="str">
        <f t="shared" si="1"/>
        <v>木</v>
      </c>
      <c r="J16" s="17" t="str">
        <f t="shared" si="1"/>
        <v>金</v>
      </c>
      <c r="K16" s="17" t="str">
        <f t="shared" si="1"/>
        <v>土</v>
      </c>
      <c r="L16" s="17" t="str">
        <f t="shared" si="1"/>
        <v>日</v>
      </c>
      <c r="M16" s="17" t="str">
        <f t="shared" si="1"/>
        <v>月</v>
      </c>
      <c r="N16" s="17" t="str">
        <f t="shared" si="1"/>
        <v>火</v>
      </c>
      <c r="O16" s="17" t="str">
        <f t="shared" si="1"/>
        <v>水</v>
      </c>
      <c r="P16" s="17" t="str">
        <f t="shared" si="1"/>
        <v>木</v>
      </c>
      <c r="Q16" s="17" t="str">
        <f t="shared" si="1"/>
        <v>金</v>
      </c>
      <c r="R16" s="17" t="str">
        <f t="shared" si="1"/>
        <v>土</v>
      </c>
      <c r="S16" s="17" t="str">
        <f t="shared" si="1"/>
        <v>日</v>
      </c>
      <c r="T16" s="17" t="str">
        <f t="shared" si="1"/>
        <v>月</v>
      </c>
      <c r="U16" s="17" t="str">
        <f t="shared" si="1"/>
        <v>火</v>
      </c>
      <c r="V16" s="17" t="str">
        <f t="shared" si="1"/>
        <v>水</v>
      </c>
      <c r="W16" s="17" t="str">
        <f t="shared" si="1"/>
        <v>木</v>
      </c>
      <c r="X16" s="17" t="str">
        <f t="shared" si="1"/>
        <v>金</v>
      </c>
      <c r="Y16" s="17" t="str">
        <f t="shared" si="1"/>
        <v>土</v>
      </c>
      <c r="Z16" s="17" t="str">
        <f t="shared" si="1"/>
        <v>日</v>
      </c>
      <c r="AA16" s="17" t="str">
        <f t="shared" si="1"/>
        <v>月</v>
      </c>
      <c r="AB16" s="17" t="str">
        <f t="shared" si="1"/>
        <v>火</v>
      </c>
      <c r="AC16" s="17" t="str">
        <f t="shared" si="1"/>
        <v>水</v>
      </c>
      <c r="AD16" s="75"/>
      <c r="AE16" s="78"/>
      <c r="AG16"/>
      <c r="AH16"/>
      <c r="AI16"/>
      <c r="AJ16"/>
    </row>
    <row r="17" spans="1:36" ht="15.75" customHeight="1" x14ac:dyDescent="0.2">
      <c r="A17" s="80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5"/>
      <c r="AE17" s="78"/>
      <c r="AG17"/>
      <c r="AH17"/>
      <c r="AI17"/>
      <c r="AJ17"/>
    </row>
    <row r="18" spans="1:36" ht="15.75" customHeight="1" x14ac:dyDescent="0.2">
      <c r="A18" s="81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75"/>
      <c r="AE18" s="78"/>
      <c r="AG18"/>
      <c r="AH18"/>
      <c r="AI18"/>
      <c r="AJ18"/>
    </row>
    <row r="19" spans="1:36" ht="15.75" customHeight="1" x14ac:dyDescent="0.2">
      <c r="A19" s="81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75"/>
      <c r="AE19" s="78"/>
    </row>
    <row r="20" spans="1:36" ht="15.75" customHeight="1" x14ac:dyDescent="0.2">
      <c r="A20" s="82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76"/>
      <c r="AE20" s="79"/>
    </row>
    <row r="21" spans="1:36" s="1" customFormat="1" ht="34.5" customHeight="1" thickBot="1" x14ac:dyDescent="0.25">
      <c r="A21" s="12" t="s">
        <v>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4">
        <f>COUNTIF(B21:AC21,"休")</f>
        <v>0</v>
      </c>
      <c r="AE21" s="5">
        <f>+AD21</f>
        <v>0</v>
      </c>
      <c r="AF21" s="10"/>
      <c r="AG21" s="10"/>
      <c r="AH21" s="10"/>
      <c r="AI21" s="10"/>
      <c r="AJ21" s="10"/>
    </row>
    <row r="22" spans="1:36" s="9" customFormat="1" ht="13.8" thickBot="1" x14ac:dyDescent="0.25">
      <c r="A22"/>
      <c r="B22" s="13"/>
      <c r="C22" s="13"/>
      <c r="D22" s="13"/>
      <c r="E22" s="13"/>
      <c r="F22" s="13"/>
      <c r="G22" s="13"/>
      <c r="H22" s="13"/>
      <c r="I22" s="13"/>
      <c r="J22" s="67" t="s">
        <v>22</v>
      </c>
      <c r="K22" s="67"/>
      <c r="L22" s="67"/>
      <c r="M22" s="67"/>
      <c r="N22" s="67">
        <f>COUNTIF(B21:AC21,"")+COUNTIF(B21:AC21,"休")+COUNTIF(B21:AC21,"協休")</f>
        <v>28</v>
      </c>
      <c r="O22" s="67"/>
      <c r="P22" s="68" t="s">
        <v>23</v>
      </c>
      <c r="Q22" s="68"/>
      <c r="R22" s="68"/>
      <c r="S22" s="68"/>
      <c r="T22" s="67">
        <f>COUNTIF(B21:AC21,"休")+COUNTIF(B21:AC21,"協休")</f>
        <v>0</v>
      </c>
      <c r="U22" s="67"/>
      <c r="V22" s="68" t="s">
        <v>24</v>
      </c>
      <c r="W22" s="68"/>
      <c r="X22" s="68"/>
      <c r="Y22" s="68"/>
      <c r="Z22" s="69">
        <f>IFERROR(+T22/N22,"")</f>
        <v>0</v>
      </c>
      <c r="AA22" s="70"/>
      <c r="AB22" s="61" t="str">
        <f>IF(Z22="","",IF(Z22&gt;=0.285,"4週8休以上",""))</f>
        <v/>
      </c>
      <c r="AC22" s="62"/>
      <c r="AD22" s="62"/>
      <c r="AE22" s="63"/>
      <c r="AF22" s="11"/>
      <c r="AG22" s="11"/>
      <c r="AH22" s="11"/>
      <c r="AI22" s="11"/>
      <c r="AJ22" s="11"/>
    </row>
    <row r="23" spans="1:36" s="9" customFormat="1" ht="13.8" thickBot="1" x14ac:dyDescent="0.25">
      <c r="A23"/>
      <c r="B23" s="13"/>
      <c r="C23" s="13"/>
      <c r="D23" s="13"/>
      <c r="E23" s="13"/>
      <c r="F23" s="13"/>
      <c r="G23" s="13"/>
      <c r="H23" s="13"/>
      <c r="I23" s="13"/>
      <c r="J23" s="36"/>
      <c r="K23" s="36"/>
      <c r="L23" s="36"/>
      <c r="M23" s="36"/>
      <c r="N23" s="36"/>
      <c r="O23" s="36"/>
      <c r="P23" s="16"/>
      <c r="Q23" s="16"/>
      <c r="R23" s="16"/>
      <c r="S23" s="16"/>
      <c r="T23" s="36"/>
      <c r="U23" s="36"/>
      <c r="V23" s="16"/>
      <c r="W23" s="16"/>
      <c r="X23" s="16"/>
      <c r="Y23" s="16"/>
      <c r="Z23" s="61" t="s">
        <v>44</v>
      </c>
      <c r="AA23" s="62"/>
      <c r="AB23" s="62"/>
      <c r="AC23" s="62"/>
      <c r="AD23" s="62"/>
      <c r="AE23" s="63"/>
      <c r="AF23" s="11"/>
      <c r="AG23" s="11"/>
      <c r="AH23" s="11"/>
      <c r="AI23" s="11"/>
      <c r="AJ23" s="11"/>
    </row>
    <row r="24" spans="1:36" ht="13.5" customHeight="1" thickBot="1" x14ac:dyDescent="0.25">
      <c r="AG24"/>
      <c r="AH24"/>
      <c r="AI24"/>
      <c r="AJ24"/>
    </row>
    <row r="25" spans="1:36" ht="13.5" customHeight="1" x14ac:dyDescent="0.2">
      <c r="A25" s="2" t="s">
        <v>0</v>
      </c>
      <c r="B25" s="15">
        <f>AC15+1</f>
        <v>46142</v>
      </c>
      <c r="C25" s="15">
        <f>B25+1</f>
        <v>46143</v>
      </c>
      <c r="D25" s="15">
        <f t="shared" ref="D25:O25" si="2">C25+1</f>
        <v>46144</v>
      </c>
      <c r="E25" s="15">
        <f t="shared" si="2"/>
        <v>46145</v>
      </c>
      <c r="F25" s="15">
        <f t="shared" si="2"/>
        <v>46146</v>
      </c>
      <c r="G25" s="15">
        <f t="shared" si="2"/>
        <v>46147</v>
      </c>
      <c r="H25" s="15">
        <f t="shared" si="2"/>
        <v>46148</v>
      </c>
      <c r="I25" s="15">
        <f t="shared" si="2"/>
        <v>46149</v>
      </c>
      <c r="J25" s="15">
        <f t="shared" si="2"/>
        <v>46150</v>
      </c>
      <c r="K25" s="15">
        <f t="shared" si="2"/>
        <v>46151</v>
      </c>
      <c r="L25" s="15">
        <f t="shared" si="2"/>
        <v>46152</v>
      </c>
      <c r="M25" s="15">
        <f t="shared" si="2"/>
        <v>46153</v>
      </c>
      <c r="N25" s="15">
        <f t="shared" si="2"/>
        <v>46154</v>
      </c>
      <c r="O25" s="15">
        <f t="shared" si="2"/>
        <v>46155</v>
      </c>
      <c r="P25" s="15">
        <f>O25+1</f>
        <v>46156</v>
      </c>
      <c r="Q25" s="15">
        <f t="shared" ref="Q25:AC25" si="3">P25+1</f>
        <v>46157</v>
      </c>
      <c r="R25" s="15">
        <f t="shared" si="3"/>
        <v>46158</v>
      </c>
      <c r="S25" s="15">
        <f t="shared" si="3"/>
        <v>46159</v>
      </c>
      <c r="T25" s="15">
        <f t="shared" si="3"/>
        <v>46160</v>
      </c>
      <c r="U25" s="15">
        <f t="shared" si="3"/>
        <v>46161</v>
      </c>
      <c r="V25" s="15">
        <f t="shared" si="3"/>
        <v>46162</v>
      </c>
      <c r="W25" s="15">
        <f t="shared" si="3"/>
        <v>46163</v>
      </c>
      <c r="X25" s="15">
        <f t="shared" si="3"/>
        <v>46164</v>
      </c>
      <c r="Y25" s="15">
        <f t="shared" si="3"/>
        <v>46165</v>
      </c>
      <c r="Z25" s="15">
        <f t="shared" si="3"/>
        <v>46166</v>
      </c>
      <c r="AA25" s="15">
        <f t="shared" si="3"/>
        <v>46167</v>
      </c>
      <c r="AB25" s="15">
        <f t="shared" si="3"/>
        <v>46168</v>
      </c>
      <c r="AC25" s="15">
        <f t="shared" si="3"/>
        <v>46169</v>
      </c>
      <c r="AD25" s="74" t="s">
        <v>26</v>
      </c>
      <c r="AE25" s="77" t="s">
        <v>27</v>
      </c>
      <c r="AG25"/>
      <c r="AH25"/>
      <c r="AI25"/>
      <c r="AJ25"/>
    </row>
    <row r="26" spans="1:36" ht="15.75" customHeight="1" x14ac:dyDescent="0.2">
      <c r="A26" s="3" t="s">
        <v>2</v>
      </c>
      <c r="B26" s="17" t="str">
        <f>TEXT(WEEKDAY(+B25),"aaa")</f>
        <v>木</v>
      </c>
      <c r="C26" s="17" t="str">
        <f t="shared" ref="C26:AC26" si="4">TEXT(WEEKDAY(+C25),"aaa")</f>
        <v>金</v>
      </c>
      <c r="D26" s="17" t="str">
        <f t="shared" si="4"/>
        <v>土</v>
      </c>
      <c r="E26" s="17" t="str">
        <f t="shared" si="4"/>
        <v>日</v>
      </c>
      <c r="F26" s="17" t="str">
        <f t="shared" si="4"/>
        <v>月</v>
      </c>
      <c r="G26" s="17" t="str">
        <f t="shared" si="4"/>
        <v>火</v>
      </c>
      <c r="H26" s="17" t="str">
        <f t="shared" si="4"/>
        <v>水</v>
      </c>
      <c r="I26" s="17" t="str">
        <f t="shared" si="4"/>
        <v>木</v>
      </c>
      <c r="J26" s="17" t="str">
        <f t="shared" si="4"/>
        <v>金</v>
      </c>
      <c r="K26" s="17" t="str">
        <f t="shared" si="4"/>
        <v>土</v>
      </c>
      <c r="L26" s="17" t="str">
        <f t="shared" si="4"/>
        <v>日</v>
      </c>
      <c r="M26" s="17" t="str">
        <f t="shared" si="4"/>
        <v>月</v>
      </c>
      <c r="N26" s="17" t="str">
        <f t="shared" si="4"/>
        <v>火</v>
      </c>
      <c r="O26" s="17" t="str">
        <f t="shared" si="4"/>
        <v>水</v>
      </c>
      <c r="P26" s="17" t="str">
        <f t="shared" si="4"/>
        <v>木</v>
      </c>
      <c r="Q26" s="17" t="str">
        <f t="shared" si="4"/>
        <v>金</v>
      </c>
      <c r="R26" s="17" t="str">
        <f t="shared" si="4"/>
        <v>土</v>
      </c>
      <c r="S26" s="17" t="str">
        <f t="shared" si="4"/>
        <v>日</v>
      </c>
      <c r="T26" s="17" t="str">
        <f t="shared" si="4"/>
        <v>月</v>
      </c>
      <c r="U26" s="17" t="str">
        <f t="shared" si="4"/>
        <v>火</v>
      </c>
      <c r="V26" s="17" t="str">
        <f t="shared" si="4"/>
        <v>水</v>
      </c>
      <c r="W26" s="17" t="str">
        <f t="shared" si="4"/>
        <v>木</v>
      </c>
      <c r="X26" s="17" t="str">
        <f t="shared" si="4"/>
        <v>金</v>
      </c>
      <c r="Y26" s="17" t="str">
        <f t="shared" si="4"/>
        <v>土</v>
      </c>
      <c r="Z26" s="17" t="str">
        <f t="shared" si="4"/>
        <v>日</v>
      </c>
      <c r="AA26" s="17" t="str">
        <f t="shared" si="4"/>
        <v>月</v>
      </c>
      <c r="AB26" s="17" t="str">
        <f t="shared" si="4"/>
        <v>火</v>
      </c>
      <c r="AC26" s="17" t="str">
        <f t="shared" si="4"/>
        <v>水</v>
      </c>
      <c r="AD26" s="75"/>
      <c r="AE26" s="78"/>
      <c r="AG26"/>
      <c r="AH26"/>
      <c r="AI26"/>
      <c r="AJ26"/>
    </row>
    <row r="27" spans="1:36" ht="15.75" customHeight="1" x14ac:dyDescent="0.2">
      <c r="A27" s="80" t="s">
        <v>12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75"/>
      <c r="AE27" s="78"/>
      <c r="AG27"/>
      <c r="AH27"/>
      <c r="AI27"/>
      <c r="AJ27"/>
    </row>
    <row r="28" spans="1:36" ht="15.75" customHeight="1" x14ac:dyDescent="0.2">
      <c r="A28" s="81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75"/>
      <c r="AE28" s="78"/>
      <c r="AG28"/>
      <c r="AH28"/>
      <c r="AI28"/>
      <c r="AJ28"/>
    </row>
    <row r="29" spans="1:36" ht="15.75" customHeight="1" x14ac:dyDescent="0.2">
      <c r="A29" s="81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75"/>
      <c r="AE29" s="78"/>
    </row>
    <row r="30" spans="1:36" ht="15.75" customHeight="1" x14ac:dyDescent="0.2">
      <c r="A30" s="82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76"/>
      <c r="AE30" s="79"/>
    </row>
    <row r="31" spans="1:36" s="1" customFormat="1" ht="34.5" customHeight="1" thickBot="1" x14ac:dyDescent="0.25">
      <c r="A31" s="12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4">
        <f>COUNTIF(B31:AC31,"休")</f>
        <v>0</v>
      </c>
      <c r="AE31" s="5">
        <f>+AD31+AE21</f>
        <v>0</v>
      </c>
      <c r="AF31" s="10"/>
      <c r="AG31" s="10"/>
      <c r="AH31" s="10"/>
      <c r="AI31" s="10"/>
      <c r="AJ31" s="10"/>
    </row>
    <row r="32" spans="1:36" s="9" customFormat="1" ht="13.8" thickBot="1" x14ac:dyDescent="0.25">
      <c r="A32"/>
      <c r="B32" s="13"/>
      <c r="C32" s="13"/>
      <c r="D32" s="13"/>
      <c r="E32" s="13"/>
      <c r="F32" s="13"/>
      <c r="G32" s="13"/>
      <c r="H32" s="13"/>
      <c r="I32" s="13"/>
      <c r="J32" s="67" t="s">
        <v>22</v>
      </c>
      <c r="K32" s="67"/>
      <c r="L32" s="67"/>
      <c r="M32" s="67"/>
      <c r="N32" s="67">
        <f>COUNTIF(B31:AC31,"")+COUNTIF(B31:AC31,"休")+COUNTIF(B31:AC31,"協休")</f>
        <v>28</v>
      </c>
      <c r="O32" s="67"/>
      <c r="P32" s="68" t="s">
        <v>23</v>
      </c>
      <c r="Q32" s="68"/>
      <c r="R32" s="68"/>
      <c r="S32" s="68"/>
      <c r="T32" s="67">
        <f>COUNTIF(B31:AC31,"休")+COUNTIF(B31:AC31,"協休")</f>
        <v>0</v>
      </c>
      <c r="U32" s="67"/>
      <c r="V32" s="68" t="s">
        <v>24</v>
      </c>
      <c r="W32" s="68"/>
      <c r="X32" s="68"/>
      <c r="Y32" s="68"/>
      <c r="Z32" s="69">
        <f>IFERROR(+T32/N32,"")</f>
        <v>0</v>
      </c>
      <c r="AA32" s="70"/>
      <c r="AB32" s="61" t="str">
        <f>IF(Z32="","",IF(Z32&gt;=0.285,"4週8休以上",""))</f>
        <v/>
      </c>
      <c r="AC32" s="62"/>
      <c r="AD32" s="62"/>
      <c r="AE32" s="63"/>
      <c r="AF32" s="11"/>
      <c r="AG32" s="11"/>
      <c r="AH32" s="11"/>
      <c r="AI32" s="11"/>
      <c r="AJ32" s="11"/>
    </row>
    <row r="33" spans="1:36" s="9" customFormat="1" ht="13.8" thickBot="1" x14ac:dyDescent="0.25">
      <c r="A33"/>
      <c r="B33" s="13"/>
      <c r="C33" s="13"/>
      <c r="D33" s="13"/>
      <c r="E33" s="13"/>
      <c r="F33" s="13"/>
      <c r="G33" s="13"/>
      <c r="H33" s="13"/>
      <c r="I33" s="13"/>
      <c r="J33" s="36"/>
      <c r="K33" s="36"/>
      <c r="L33" s="36"/>
      <c r="M33" s="36"/>
      <c r="N33" s="36"/>
      <c r="O33" s="36"/>
      <c r="P33" s="16"/>
      <c r="Q33" s="16"/>
      <c r="R33" s="16"/>
      <c r="S33" s="16"/>
      <c r="T33" s="36"/>
      <c r="U33" s="36"/>
      <c r="V33" s="16"/>
      <c r="W33" s="16"/>
      <c r="X33" s="16"/>
      <c r="Y33" s="16"/>
      <c r="Z33" s="61" t="s">
        <v>44</v>
      </c>
      <c r="AA33" s="62"/>
      <c r="AB33" s="62"/>
      <c r="AC33" s="62"/>
      <c r="AD33" s="62"/>
      <c r="AE33" s="63"/>
      <c r="AF33" s="11"/>
      <c r="AG33" s="11"/>
      <c r="AH33" s="11"/>
      <c r="AI33" s="11"/>
      <c r="AJ33" s="11"/>
    </row>
    <row r="34" spans="1:36" ht="13.8" thickBot="1" x14ac:dyDescent="0.25"/>
    <row r="35" spans="1:36" ht="13.5" customHeight="1" x14ac:dyDescent="0.2">
      <c r="A35" s="2" t="s">
        <v>0</v>
      </c>
      <c r="B35" s="15">
        <f>AC25+1</f>
        <v>46170</v>
      </c>
      <c r="C35" s="15">
        <f>B35+1</f>
        <v>46171</v>
      </c>
      <c r="D35" s="15">
        <f t="shared" ref="D35:O35" si="5">C35+1</f>
        <v>46172</v>
      </c>
      <c r="E35" s="15">
        <f t="shared" si="5"/>
        <v>46173</v>
      </c>
      <c r="F35" s="15">
        <f t="shared" si="5"/>
        <v>46174</v>
      </c>
      <c r="G35" s="15">
        <f t="shared" si="5"/>
        <v>46175</v>
      </c>
      <c r="H35" s="15">
        <f t="shared" si="5"/>
        <v>46176</v>
      </c>
      <c r="I35" s="15">
        <f t="shared" si="5"/>
        <v>46177</v>
      </c>
      <c r="J35" s="15">
        <f t="shared" si="5"/>
        <v>46178</v>
      </c>
      <c r="K35" s="15">
        <f t="shared" si="5"/>
        <v>46179</v>
      </c>
      <c r="L35" s="15">
        <f t="shared" si="5"/>
        <v>46180</v>
      </c>
      <c r="M35" s="15">
        <f t="shared" si="5"/>
        <v>46181</v>
      </c>
      <c r="N35" s="15">
        <f t="shared" si="5"/>
        <v>46182</v>
      </c>
      <c r="O35" s="15">
        <f t="shared" si="5"/>
        <v>46183</v>
      </c>
      <c r="P35" s="15">
        <f>O35+1</f>
        <v>46184</v>
      </c>
      <c r="Q35" s="15">
        <f t="shared" ref="Q35:AC35" si="6">P35+1</f>
        <v>46185</v>
      </c>
      <c r="R35" s="15">
        <f t="shared" si="6"/>
        <v>46186</v>
      </c>
      <c r="S35" s="15">
        <f t="shared" si="6"/>
        <v>46187</v>
      </c>
      <c r="T35" s="15">
        <f t="shared" si="6"/>
        <v>46188</v>
      </c>
      <c r="U35" s="15">
        <f t="shared" si="6"/>
        <v>46189</v>
      </c>
      <c r="V35" s="15">
        <f t="shared" si="6"/>
        <v>46190</v>
      </c>
      <c r="W35" s="15">
        <f t="shared" si="6"/>
        <v>46191</v>
      </c>
      <c r="X35" s="15">
        <f t="shared" si="6"/>
        <v>46192</v>
      </c>
      <c r="Y35" s="15">
        <f t="shared" si="6"/>
        <v>46193</v>
      </c>
      <c r="Z35" s="15">
        <f t="shared" si="6"/>
        <v>46194</v>
      </c>
      <c r="AA35" s="15">
        <f t="shared" si="6"/>
        <v>46195</v>
      </c>
      <c r="AB35" s="15">
        <f t="shared" si="6"/>
        <v>46196</v>
      </c>
      <c r="AC35" s="15">
        <f t="shared" si="6"/>
        <v>46197</v>
      </c>
      <c r="AD35" s="74" t="s">
        <v>26</v>
      </c>
      <c r="AE35" s="77" t="s">
        <v>27</v>
      </c>
      <c r="AG35"/>
      <c r="AH35"/>
      <c r="AI35"/>
      <c r="AJ35"/>
    </row>
    <row r="36" spans="1:36" ht="15.75" customHeight="1" x14ac:dyDescent="0.2">
      <c r="A36" s="3" t="s">
        <v>2</v>
      </c>
      <c r="B36" s="17" t="str">
        <f>TEXT(WEEKDAY(+B35),"aaa")</f>
        <v>木</v>
      </c>
      <c r="C36" s="17" t="str">
        <f t="shared" ref="C36:AC36" si="7">TEXT(WEEKDAY(+C35),"aaa")</f>
        <v>金</v>
      </c>
      <c r="D36" s="17" t="str">
        <f t="shared" si="7"/>
        <v>土</v>
      </c>
      <c r="E36" s="17" t="str">
        <f t="shared" si="7"/>
        <v>日</v>
      </c>
      <c r="F36" s="17" t="str">
        <f t="shared" si="7"/>
        <v>月</v>
      </c>
      <c r="G36" s="17" t="str">
        <f t="shared" si="7"/>
        <v>火</v>
      </c>
      <c r="H36" s="17" t="str">
        <f t="shared" si="7"/>
        <v>水</v>
      </c>
      <c r="I36" s="17" t="str">
        <f t="shared" si="7"/>
        <v>木</v>
      </c>
      <c r="J36" s="17" t="str">
        <f t="shared" si="7"/>
        <v>金</v>
      </c>
      <c r="K36" s="17" t="str">
        <f t="shared" si="7"/>
        <v>土</v>
      </c>
      <c r="L36" s="17" t="str">
        <f t="shared" si="7"/>
        <v>日</v>
      </c>
      <c r="M36" s="17" t="str">
        <f t="shared" si="7"/>
        <v>月</v>
      </c>
      <c r="N36" s="17" t="str">
        <f t="shared" si="7"/>
        <v>火</v>
      </c>
      <c r="O36" s="17" t="str">
        <f t="shared" si="7"/>
        <v>水</v>
      </c>
      <c r="P36" s="17" t="str">
        <f t="shared" si="7"/>
        <v>木</v>
      </c>
      <c r="Q36" s="17" t="str">
        <f t="shared" si="7"/>
        <v>金</v>
      </c>
      <c r="R36" s="17" t="str">
        <f t="shared" si="7"/>
        <v>土</v>
      </c>
      <c r="S36" s="17" t="str">
        <f t="shared" si="7"/>
        <v>日</v>
      </c>
      <c r="T36" s="17" t="str">
        <f t="shared" si="7"/>
        <v>月</v>
      </c>
      <c r="U36" s="17" t="str">
        <f t="shared" si="7"/>
        <v>火</v>
      </c>
      <c r="V36" s="17" t="str">
        <f t="shared" si="7"/>
        <v>水</v>
      </c>
      <c r="W36" s="17" t="str">
        <f t="shared" si="7"/>
        <v>木</v>
      </c>
      <c r="X36" s="17" t="str">
        <f t="shared" si="7"/>
        <v>金</v>
      </c>
      <c r="Y36" s="17" t="str">
        <f t="shared" si="7"/>
        <v>土</v>
      </c>
      <c r="Z36" s="17" t="str">
        <f t="shared" si="7"/>
        <v>日</v>
      </c>
      <c r="AA36" s="17" t="str">
        <f t="shared" si="7"/>
        <v>月</v>
      </c>
      <c r="AB36" s="17" t="str">
        <f t="shared" si="7"/>
        <v>火</v>
      </c>
      <c r="AC36" s="17" t="str">
        <f t="shared" si="7"/>
        <v>水</v>
      </c>
      <c r="AD36" s="75"/>
      <c r="AE36" s="78"/>
      <c r="AG36"/>
      <c r="AH36"/>
      <c r="AI36"/>
      <c r="AJ36"/>
    </row>
    <row r="37" spans="1:36" ht="15.75" customHeight="1" x14ac:dyDescent="0.2">
      <c r="A37" s="80" t="s">
        <v>12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75"/>
      <c r="AE37" s="78"/>
      <c r="AG37"/>
      <c r="AH37"/>
      <c r="AI37"/>
      <c r="AJ37"/>
    </row>
    <row r="38" spans="1:36" ht="15.75" customHeight="1" x14ac:dyDescent="0.2">
      <c r="A38" s="81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75"/>
      <c r="AE38" s="78"/>
      <c r="AG38"/>
      <c r="AH38"/>
      <c r="AI38"/>
      <c r="AJ38"/>
    </row>
    <row r="39" spans="1:36" ht="15.75" customHeight="1" x14ac:dyDescent="0.2">
      <c r="A39" s="81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75"/>
      <c r="AE39" s="78"/>
    </row>
    <row r="40" spans="1:36" ht="15.75" customHeight="1" x14ac:dyDescent="0.2">
      <c r="A40" s="82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76"/>
      <c r="AE40" s="79"/>
    </row>
    <row r="41" spans="1:36" s="1" customFormat="1" ht="34.5" customHeight="1" thickBot="1" x14ac:dyDescent="0.25">
      <c r="A41" s="12" t="s">
        <v>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4">
        <f>COUNTIF(B41:AC41,"休")</f>
        <v>0</v>
      </c>
      <c r="AE41" s="5">
        <f>+AD41+AE31</f>
        <v>0</v>
      </c>
      <c r="AF41" s="10"/>
      <c r="AG41" s="10"/>
      <c r="AH41" s="10"/>
      <c r="AI41" s="10"/>
      <c r="AJ41" s="10"/>
    </row>
    <row r="42" spans="1:36" s="9" customFormat="1" ht="13.8" thickBot="1" x14ac:dyDescent="0.25">
      <c r="A42"/>
      <c r="B42" s="13"/>
      <c r="C42" s="13"/>
      <c r="D42" s="13"/>
      <c r="E42" s="13"/>
      <c r="F42" s="13"/>
      <c r="G42" s="13"/>
      <c r="H42" s="13"/>
      <c r="I42" s="13"/>
      <c r="J42" s="67" t="s">
        <v>22</v>
      </c>
      <c r="K42" s="67"/>
      <c r="L42" s="67"/>
      <c r="M42" s="67"/>
      <c r="N42" s="67">
        <f>COUNTIF(B41:AC41,"")+COUNTIF(B41:AC41,"休")+COUNTIF(B41:AC41,"協休")</f>
        <v>28</v>
      </c>
      <c r="O42" s="67"/>
      <c r="P42" s="68" t="s">
        <v>23</v>
      </c>
      <c r="Q42" s="68"/>
      <c r="R42" s="68"/>
      <c r="S42" s="68"/>
      <c r="T42" s="67">
        <f>COUNTIF(B41:AC41,"休")+COUNTIF(B41:AC41,"協休")</f>
        <v>0</v>
      </c>
      <c r="U42" s="67"/>
      <c r="V42" s="68" t="s">
        <v>24</v>
      </c>
      <c r="W42" s="68"/>
      <c r="X42" s="68"/>
      <c r="Y42" s="68"/>
      <c r="Z42" s="69">
        <f>IFERROR(+T42/N42,"")</f>
        <v>0</v>
      </c>
      <c r="AA42" s="70"/>
      <c r="AB42" s="61" t="str">
        <f>IF(Z42="","",IF(Z42&gt;=0.285,"4週8休以上",""))</f>
        <v/>
      </c>
      <c r="AC42" s="62"/>
      <c r="AD42" s="62"/>
      <c r="AE42" s="63"/>
      <c r="AF42" s="11"/>
      <c r="AG42" s="11"/>
      <c r="AH42" s="11"/>
      <c r="AI42" s="11"/>
      <c r="AJ42" s="11"/>
    </row>
    <row r="43" spans="1:36" s="9" customFormat="1" ht="13.8" thickBot="1" x14ac:dyDescent="0.25">
      <c r="A43"/>
      <c r="B43" s="13"/>
      <c r="C43" s="13"/>
      <c r="D43" s="13"/>
      <c r="E43" s="13"/>
      <c r="F43" s="13"/>
      <c r="G43" s="13"/>
      <c r="H43" s="13"/>
      <c r="I43" s="13"/>
      <c r="J43" s="25"/>
      <c r="K43" s="25"/>
      <c r="L43" s="25"/>
      <c r="M43" s="25"/>
      <c r="N43" s="25"/>
      <c r="O43" s="25"/>
      <c r="P43" s="14"/>
      <c r="Q43" s="14"/>
      <c r="R43" s="14"/>
      <c r="S43" s="14"/>
      <c r="T43" s="25"/>
      <c r="U43" s="25"/>
      <c r="V43" s="14"/>
      <c r="W43" s="14"/>
      <c r="X43" s="14"/>
      <c r="Y43" s="14"/>
      <c r="Z43" s="61" t="s">
        <v>44</v>
      </c>
      <c r="AA43" s="62"/>
      <c r="AB43" s="62"/>
      <c r="AC43" s="62"/>
      <c r="AD43" s="62"/>
      <c r="AE43" s="63"/>
      <c r="AF43" s="11"/>
      <c r="AG43" s="11"/>
      <c r="AH43" s="11"/>
      <c r="AI43" s="11"/>
      <c r="AJ43" s="11"/>
    </row>
    <row r="44" spans="1:36" ht="13.8" thickBot="1" x14ac:dyDescent="0.25"/>
    <row r="45" spans="1:36" ht="13.5" customHeight="1" x14ac:dyDescent="0.2">
      <c r="A45" s="2" t="s">
        <v>0</v>
      </c>
      <c r="B45" s="15">
        <f>AC35+1</f>
        <v>46198</v>
      </c>
      <c r="C45" s="15">
        <f>B45+1</f>
        <v>46199</v>
      </c>
      <c r="D45" s="15">
        <f t="shared" ref="D45:O45" si="8">C45+1</f>
        <v>46200</v>
      </c>
      <c r="E45" s="15">
        <f t="shared" si="8"/>
        <v>46201</v>
      </c>
      <c r="F45" s="15">
        <f t="shared" si="8"/>
        <v>46202</v>
      </c>
      <c r="G45" s="15">
        <f t="shared" si="8"/>
        <v>46203</v>
      </c>
      <c r="H45" s="15">
        <f t="shared" si="8"/>
        <v>46204</v>
      </c>
      <c r="I45" s="15">
        <f t="shared" si="8"/>
        <v>46205</v>
      </c>
      <c r="J45" s="15">
        <f t="shared" si="8"/>
        <v>46206</v>
      </c>
      <c r="K45" s="15">
        <f t="shared" si="8"/>
        <v>46207</v>
      </c>
      <c r="L45" s="15">
        <f t="shared" si="8"/>
        <v>46208</v>
      </c>
      <c r="M45" s="15">
        <f t="shared" si="8"/>
        <v>46209</v>
      </c>
      <c r="N45" s="15">
        <f t="shared" si="8"/>
        <v>46210</v>
      </c>
      <c r="O45" s="15">
        <f t="shared" si="8"/>
        <v>46211</v>
      </c>
      <c r="P45" s="15">
        <f>O45+1</f>
        <v>46212</v>
      </c>
      <c r="Q45" s="15">
        <f t="shared" ref="Q45:AC45" si="9">P45+1</f>
        <v>46213</v>
      </c>
      <c r="R45" s="15">
        <f t="shared" si="9"/>
        <v>46214</v>
      </c>
      <c r="S45" s="15">
        <f t="shared" si="9"/>
        <v>46215</v>
      </c>
      <c r="T45" s="15">
        <f t="shared" si="9"/>
        <v>46216</v>
      </c>
      <c r="U45" s="15">
        <f t="shared" si="9"/>
        <v>46217</v>
      </c>
      <c r="V45" s="15">
        <f t="shared" si="9"/>
        <v>46218</v>
      </c>
      <c r="W45" s="15">
        <f t="shared" si="9"/>
        <v>46219</v>
      </c>
      <c r="X45" s="15">
        <f t="shared" si="9"/>
        <v>46220</v>
      </c>
      <c r="Y45" s="15">
        <f t="shared" si="9"/>
        <v>46221</v>
      </c>
      <c r="Z45" s="15">
        <f t="shared" si="9"/>
        <v>46222</v>
      </c>
      <c r="AA45" s="15">
        <f t="shared" si="9"/>
        <v>46223</v>
      </c>
      <c r="AB45" s="15">
        <f t="shared" si="9"/>
        <v>46224</v>
      </c>
      <c r="AC45" s="15">
        <f t="shared" si="9"/>
        <v>46225</v>
      </c>
      <c r="AD45" s="74" t="s">
        <v>26</v>
      </c>
      <c r="AE45" s="77" t="s">
        <v>27</v>
      </c>
      <c r="AG45"/>
      <c r="AH45"/>
      <c r="AI45"/>
      <c r="AJ45"/>
    </row>
    <row r="46" spans="1:36" ht="15.75" customHeight="1" x14ac:dyDescent="0.2">
      <c r="A46" s="3" t="s">
        <v>2</v>
      </c>
      <c r="B46" s="17" t="str">
        <f>TEXT(WEEKDAY(+B45),"aaa")</f>
        <v>木</v>
      </c>
      <c r="C46" s="17" t="str">
        <f t="shared" ref="C46:AC46" si="10">TEXT(WEEKDAY(+C45),"aaa")</f>
        <v>金</v>
      </c>
      <c r="D46" s="17" t="str">
        <f t="shared" si="10"/>
        <v>土</v>
      </c>
      <c r="E46" s="17" t="str">
        <f t="shared" si="10"/>
        <v>日</v>
      </c>
      <c r="F46" s="17" t="str">
        <f t="shared" si="10"/>
        <v>月</v>
      </c>
      <c r="G46" s="17" t="str">
        <f t="shared" si="10"/>
        <v>火</v>
      </c>
      <c r="H46" s="17" t="str">
        <f t="shared" si="10"/>
        <v>水</v>
      </c>
      <c r="I46" s="17" t="str">
        <f t="shared" si="10"/>
        <v>木</v>
      </c>
      <c r="J46" s="17" t="str">
        <f t="shared" si="10"/>
        <v>金</v>
      </c>
      <c r="K46" s="17" t="str">
        <f t="shared" si="10"/>
        <v>土</v>
      </c>
      <c r="L46" s="17" t="str">
        <f t="shared" si="10"/>
        <v>日</v>
      </c>
      <c r="M46" s="17" t="str">
        <f t="shared" si="10"/>
        <v>月</v>
      </c>
      <c r="N46" s="17" t="str">
        <f t="shared" si="10"/>
        <v>火</v>
      </c>
      <c r="O46" s="17" t="str">
        <f t="shared" si="10"/>
        <v>水</v>
      </c>
      <c r="P46" s="17" t="str">
        <f t="shared" si="10"/>
        <v>木</v>
      </c>
      <c r="Q46" s="17" t="str">
        <f t="shared" si="10"/>
        <v>金</v>
      </c>
      <c r="R46" s="17" t="str">
        <f t="shared" si="10"/>
        <v>土</v>
      </c>
      <c r="S46" s="17" t="str">
        <f t="shared" si="10"/>
        <v>日</v>
      </c>
      <c r="T46" s="17" t="str">
        <f t="shared" si="10"/>
        <v>月</v>
      </c>
      <c r="U46" s="17" t="str">
        <f t="shared" si="10"/>
        <v>火</v>
      </c>
      <c r="V46" s="17" t="str">
        <f t="shared" si="10"/>
        <v>水</v>
      </c>
      <c r="W46" s="17" t="str">
        <f t="shared" si="10"/>
        <v>木</v>
      </c>
      <c r="X46" s="17" t="str">
        <f t="shared" si="10"/>
        <v>金</v>
      </c>
      <c r="Y46" s="17" t="str">
        <f t="shared" si="10"/>
        <v>土</v>
      </c>
      <c r="Z46" s="17" t="str">
        <f t="shared" si="10"/>
        <v>日</v>
      </c>
      <c r="AA46" s="17" t="str">
        <f t="shared" si="10"/>
        <v>月</v>
      </c>
      <c r="AB46" s="17" t="str">
        <f t="shared" si="10"/>
        <v>火</v>
      </c>
      <c r="AC46" s="17" t="str">
        <f t="shared" si="10"/>
        <v>水</v>
      </c>
      <c r="AD46" s="75"/>
      <c r="AE46" s="78"/>
      <c r="AG46"/>
      <c r="AH46"/>
      <c r="AI46"/>
      <c r="AJ46"/>
    </row>
    <row r="47" spans="1:36" ht="15.75" customHeight="1" x14ac:dyDescent="0.2">
      <c r="A47" s="80" t="s">
        <v>12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75"/>
      <c r="AE47" s="78"/>
      <c r="AG47"/>
      <c r="AH47"/>
      <c r="AI47"/>
      <c r="AJ47"/>
    </row>
    <row r="48" spans="1:36" ht="15.75" customHeight="1" x14ac:dyDescent="0.2">
      <c r="A48" s="81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75"/>
      <c r="AE48" s="78"/>
      <c r="AG48"/>
      <c r="AH48"/>
      <c r="AI48"/>
      <c r="AJ48"/>
    </row>
    <row r="49" spans="1:36" ht="15.75" customHeight="1" x14ac:dyDescent="0.2">
      <c r="A49" s="8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75"/>
      <c r="AE49" s="78"/>
    </row>
    <row r="50" spans="1:36" ht="15.75" customHeight="1" x14ac:dyDescent="0.2">
      <c r="A50" s="82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76"/>
      <c r="AE50" s="79"/>
    </row>
    <row r="51" spans="1:36" s="1" customFormat="1" ht="34.5" customHeight="1" thickBot="1" x14ac:dyDescent="0.25">
      <c r="A51" s="12" t="s">
        <v>1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4">
        <f>COUNTIF(B51:AC51,"休")</f>
        <v>0</v>
      </c>
      <c r="AE51" s="5">
        <f>+AD51+AE41</f>
        <v>0</v>
      </c>
      <c r="AF51" s="10"/>
      <c r="AG51" s="10"/>
      <c r="AH51" s="10"/>
      <c r="AI51" s="10"/>
      <c r="AJ51" s="10"/>
    </row>
    <row r="52" spans="1:36" s="9" customFormat="1" ht="13.8" thickBot="1" x14ac:dyDescent="0.25">
      <c r="A52"/>
      <c r="B52" s="13"/>
      <c r="C52" s="13"/>
      <c r="D52" s="13"/>
      <c r="E52" s="13"/>
      <c r="F52" s="13"/>
      <c r="G52" s="13"/>
      <c r="H52" s="13"/>
      <c r="I52" s="13"/>
      <c r="J52" s="67" t="s">
        <v>22</v>
      </c>
      <c r="K52" s="67"/>
      <c r="L52" s="67"/>
      <c r="M52" s="67"/>
      <c r="N52" s="67">
        <f>COUNTIF(B51:AC51,"")+COUNTIF(B51:AC51,"休")+COUNTIF(B51:AC51,"協休")</f>
        <v>28</v>
      </c>
      <c r="O52" s="67"/>
      <c r="P52" s="68" t="s">
        <v>23</v>
      </c>
      <c r="Q52" s="68"/>
      <c r="R52" s="68"/>
      <c r="S52" s="68"/>
      <c r="T52" s="67">
        <f>COUNTIF(B51:AC51,"休")+COUNTIF(B51:AC51,"協休")</f>
        <v>0</v>
      </c>
      <c r="U52" s="67"/>
      <c r="V52" s="68" t="s">
        <v>24</v>
      </c>
      <c r="W52" s="68"/>
      <c r="X52" s="68"/>
      <c r="Y52" s="68"/>
      <c r="Z52" s="69">
        <f>IFERROR(+T52/N52,"")</f>
        <v>0</v>
      </c>
      <c r="AA52" s="70"/>
      <c r="AB52" s="61" t="str">
        <f>IF(Z52="","",IF(Z52&gt;=0.285,"4週8休以上",""))</f>
        <v/>
      </c>
      <c r="AC52" s="62"/>
      <c r="AD52" s="62"/>
      <c r="AE52" s="63"/>
      <c r="AF52" s="11"/>
      <c r="AG52" s="11"/>
      <c r="AH52" s="11"/>
      <c r="AI52" s="11"/>
      <c r="AJ52" s="11"/>
    </row>
    <row r="53" spans="1:36" ht="13.8" thickBot="1" x14ac:dyDescent="0.25">
      <c r="Z53" s="61" t="s">
        <v>44</v>
      </c>
      <c r="AA53" s="62"/>
      <c r="AB53" s="62"/>
      <c r="AC53" s="62"/>
      <c r="AD53" s="62"/>
      <c r="AE53" s="63"/>
    </row>
    <row r="54" spans="1:36" ht="13.8" thickBot="1" x14ac:dyDescent="0.25"/>
    <row r="55" spans="1:36" ht="13.5" customHeight="1" x14ac:dyDescent="0.2">
      <c r="A55" s="2" t="s">
        <v>0</v>
      </c>
      <c r="B55" s="15">
        <f>AC45+1</f>
        <v>46226</v>
      </c>
      <c r="C55" s="15">
        <f>B55+1</f>
        <v>46227</v>
      </c>
      <c r="D55" s="15">
        <f t="shared" ref="D55:O55" si="11">C55+1</f>
        <v>46228</v>
      </c>
      <c r="E55" s="15">
        <f t="shared" si="11"/>
        <v>46229</v>
      </c>
      <c r="F55" s="15">
        <f t="shared" si="11"/>
        <v>46230</v>
      </c>
      <c r="G55" s="15">
        <f t="shared" si="11"/>
        <v>46231</v>
      </c>
      <c r="H55" s="15">
        <f t="shared" si="11"/>
        <v>46232</v>
      </c>
      <c r="I55" s="15">
        <f t="shared" si="11"/>
        <v>46233</v>
      </c>
      <c r="J55" s="15">
        <f t="shared" si="11"/>
        <v>46234</v>
      </c>
      <c r="K55" s="15">
        <f t="shared" si="11"/>
        <v>46235</v>
      </c>
      <c r="L55" s="15">
        <f t="shared" si="11"/>
        <v>46236</v>
      </c>
      <c r="M55" s="15">
        <f t="shared" si="11"/>
        <v>46237</v>
      </c>
      <c r="N55" s="15">
        <f t="shared" si="11"/>
        <v>46238</v>
      </c>
      <c r="O55" s="15">
        <f t="shared" si="11"/>
        <v>46239</v>
      </c>
      <c r="P55" s="15">
        <f>O55+1</f>
        <v>46240</v>
      </c>
      <c r="Q55" s="15">
        <f t="shared" ref="Q55:AC55" si="12">P55+1</f>
        <v>46241</v>
      </c>
      <c r="R55" s="15">
        <f t="shared" si="12"/>
        <v>46242</v>
      </c>
      <c r="S55" s="15">
        <f t="shared" si="12"/>
        <v>46243</v>
      </c>
      <c r="T55" s="15">
        <f t="shared" si="12"/>
        <v>46244</v>
      </c>
      <c r="U55" s="15">
        <f t="shared" si="12"/>
        <v>46245</v>
      </c>
      <c r="V55" s="15">
        <f t="shared" si="12"/>
        <v>46246</v>
      </c>
      <c r="W55" s="15">
        <f t="shared" si="12"/>
        <v>46247</v>
      </c>
      <c r="X55" s="15">
        <f t="shared" si="12"/>
        <v>46248</v>
      </c>
      <c r="Y55" s="15">
        <f t="shared" si="12"/>
        <v>46249</v>
      </c>
      <c r="Z55" s="15">
        <f t="shared" si="12"/>
        <v>46250</v>
      </c>
      <c r="AA55" s="15">
        <f t="shared" si="12"/>
        <v>46251</v>
      </c>
      <c r="AB55" s="15">
        <f t="shared" si="12"/>
        <v>46252</v>
      </c>
      <c r="AC55" s="15">
        <f t="shared" si="12"/>
        <v>46253</v>
      </c>
      <c r="AD55" s="74" t="s">
        <v>26</v>
      </c>
      <c r="AE55" s="77" t="s">
        <v>27</v>
      </c>
      <c r="AG55"/>
      <c r="AH55"/>
      <c r="AI55"/>
      <c r="AJ55"/>
    </row>
    <row r="56" spans="1:36" ht="15.75" customHeight="1" x14ac:dyDescent="0.2">
      <c r="A56" s="3" t="s">
        <v>2</v>
      </c>
      <c r="B56" s="17" t="str">
        <f>TEXT(WEEKDAY(+B55),"aaa")</f>
        <v>木</v>
      </c>
      <c r="C56" s="17" t="str">
        <f t="shared" ref="C56:AC56" si="13">TEXT(WEEKDAY(+C55),"aaa")</f>
        <v>金</v>
      </c>
      <c r="D56" s="17" t="str">
        <f t="shared" si="13"/>
        <v>土</v>
      </c>
      <c r="E56" s="17" t="str">
        <f t="shared" si="13"/>
        <v>日</v>
      </c>
      <c r="F56" s="17" t="str">
        <f t="shared" si="13"/>
        <v>月</v>
      </c>
      <c r="G56" s="17" t="str">
        <f t="shared" si="13"/>
        <v>火</v>
      </c>
      <c r="H56" s="17" t="str">
        <f t="shared" si="13"/>
        <v>水</v>
      </c>
      <c r="I56" s="17" t="str">
        <f t="shared" si="13"/>
        <v>木</v>
      </c>
      <c r="J56" s="17" t="str">
        <f t="shared" si="13"/>
        <v>金</v>
      </c>
      <c r="K56" s="17" t="str">
        <f t="shared" si="13"/>
        <v>土</v>
      </c>
      <c r="L56" s="17" t="str">
        <f t="shared" si="13"/>
        <v>日</v>
      </c>
      <c r="M56" s="17" t="str">
        <f t="shared" si="13"/>
        <v>月</v>
      </c>
      <c r="N56" s="17" t="str">
        <f t="shared" si="13"/>
        <v>火</v>
      </c>
      <c r="O56" s="17" t="str">
        <f t="shared" si="13"/>
        <v>水</v>
      </c>
      <c r="P56" s="17" t="str">
        <f t="shared" si="13"/>
        <v>木</v>
      </c>
      <c r="Q56" s="17" t="str">
        <f t="shared" si="13"/>
        <v>金</v>
      </c>
      <c r="R56" s="17" t="str">
        <f t="shared" si="13"/>
        <v>土</v>
      </c>
      <c r="S56" s="17" t="str">
        <f t="shared" si="13"/>
        <v>日</v>
      </c>
      <c r="T56" s="17" t="str">
        <f t="shared" si="13"/>
        <v>月</v>
      </c>
      <c r="U56" s="17" t="str">
        <f t="shared" si="13"/>
        <v>火</v>
      </c>
      <c r="V56" s="17" t="str">
        <f t="shared" si="13"/>
        <v>水</v>
      </c>
      <c r="W56" s="17" t="str">
        <f t="shared" si="13"/>
        <v>木</v>
      </c>
      <c r="X56" s="17" t="str">
        <f t="shared" si="13"/>
        <v>金</v>
      </c>
      <c r="Y56" s="17" t="str">
        <f t="shared" si="13"/>
        <v>土</v>
      </c>
      <c r="Z56" s="17" t="str">
        <f t="shared" si="13"/>
        <v>日</v>
      </c>
      <c r="AA56" s="17" t="str">
        <f t="shared" si="13"/>
        <v>月</v>
      </c>
      <c r="AB56" s="17" t="str">
        <f t="shared" si="13"/>
        <v>火</v>
      </c>
      <c r="AC56" s="17" t="str">
        <f t="shared" si="13"/>
        <v>水</v>
      </c>
      <c r="AD56" s="75"/>
      <c r="AE56" s="78"/>
      <c r="AG56"/>
      <c r="AH56"/>
      <c r="AI56"/>
      <c r="AJ56"/>
    </row>
    <row r="57" spans="1:36" ht="15.75" customHeight="1" x14ac:dyDescent="0.2">
      <c r="A57" s="80" t="s">
        <v>12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75"/>
      <c r="AE57" s="78"/>
      <c r="AG57"/>
      <c r="AH57"/>
      <c r="AI57"/>
      <c r="AJ57"/>
    </row>
    <row r="58" spans="1:36" ht="15.75" customHeight="1" x14ac:dyDescent="0.2">
      <c r="A58" s="81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75"/>
      <c r="AE58" s="78"/>
      <c r="AG58"/>
      <c r="AH58"/>
      <c r="AI58"/>
      <c r="AJ58"/>
    </row>
    <row r="59" spans="1:36" ht="15.75" customHeight="1" x14ac:dyDescent="0.2">
      <c r="A59" s="81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75"/>
      <c r="AE59" s="78"/>
    </row>
    <row r="60" spans="1:36" ht="15.75" customHeight="1" x14ac:dyDescent="0.2">
      <c r="A60" s="82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76"/>
      <c r="AE60" s="79"/>
    </row>
    <row r="61" spans="1:36" s="1" customFormat="1" ht="34.5" customHeight="1" thickBot="1" x14ac:dyDescent="0.25">
      <c r="A61" s="12" t="s">
        <v>1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4">
        <f>COUNTIF(B61:AC61,"休")</f>
        <v>0</v>
      </c>
      <c r="AE61" s="5">
        <f>+AD61+AE51</f>
        <v>0</v>
      </c>
      <c r="AF61" s="10"/>
      <c r="AG61" s="10"/>
      <c r="AH61" s="10"/>
      <c r="AI61" s="10"/>
      <c r="AJ61" s="10"/>
    </row>
    <row r="62" spans="1:36" s="9" customFormat="1" ht="13.8" thickBot="1" x14ac:dyDescent="0.25">
      <c r="A62"/>
      <c r="B62" s="13"/>
      <c r="C62" s="13"/>
      <c r="D62" s="13"/>
      <c r="E62" s="13"/>
      <c r="F62" s="13"/>
      <c r="G62" s="13"/>
      <c r="H62" s="13"/>
      <c r="I62" s="13"/>
      <c r="J62" s="67" t="s">
        <v>22</v>
      </c>
      <c r="K62" s="67"/>
      <c r="L62" s="67"/>
      <c r="M62" s="67"/>
      <c r="N62" s="67">
        <f>COUNTIF(B61:AC61,"")+COUNTIF(B61:AC61,"休")+COUNTIF(B61:AC61,"協休")</f>
        <v>28</v>
      </c>
      <c r="O62" s="67"/>
      <c r="P62" s="68" t="s">
        <v>23</v>
      </c>
      <c r="Q62" s="68"/>
      <c r="R62" s="68"/>
      <c r="S62" s="68"/>
      <c r="T62" s="67">
        <f>COUNTIF(B61:AC61,"休")+COUNTIF(B61:AC61,"協休")</f>
        <v>0</v>
      </c>
      <c r="U62" s="67"/>
      <c r="V62" s="68" t="s">
        <v>24</v>
      </c>
      <c r="W62" s="68"/>
      <c r="X62" s="68"/>
      <c r="Y62" s="68"/>
      <c r="Z62" s="69">
        <f>IFERROR(+T62/N62,"")</f>
        <v>0</v>
      </c>
      <c r="AA62" s="70"/>
      <c r="AB62" s="61" t="str">
        <f>IF(Z62="","",IF(Z62&gt;=0.285,"4週8休以上",""))</f>
        <v/>
      </c>
      <c r="AC62" s="62"/>
      <c r="AD62" s="62"/>
      <c r="AE62" s="63"/>
      <c r="AF62" s="11"/>
      <c r="AG62" s="11"/>
      <c r="AH62" s="11"/>
      <c r="AI62" s="11"/>
      <c r="AJ62" s="11"/>
    </row>
    <row r="63" spans="1:36" ht="13.8" thickBot="1" x14ac:dyDescent="0.25">
      <c r="Z63" s="61" t="s">
        <v>44</v>
      </c>
      <c r="AA63" s="62"/>
      <c r="AB63" s="62"/>
      <c r="AC63" s="62"/>
      <c r="AD63" s="62"/>
      <c r="AE63" s="63"/>
    </row>
    <row r="64" spans="1:36" ht="13.8" thickBot="1" x14ac:dyDescent="0.25"/>
    <row r="65" spans="1:36" ht="13.5" customHeight="1" x14ac:dyDescent="0.2">
      <c r="A65" s="2" t="s">
        <v>0</v>
      </c>
      <c r="B65" s="15">
        <f>AC55+1</f>
        <v>46254</v>
      </c>
      <c r="C65" s="15">
        <f>B65+1</f>
        <v>46255</v>
      </c>
      <c r="D65" s="15">
        <f t="shared" ref="D65:O65" si="14">C65+1</f>
        <v>46256</v>
      </c>
      <c r="E65" s="15">
        <f t="shared" si="14"/>
        <v>46257</v>
      </c>
      <c r="F65" s="15">
        <f t="shared" si="14"/>
        <v>46258</v>
      </c>
      <c r="G65" s="15">
        <f t="shared" si="14"/>
        <v>46259</v>
      </c>
      <c r="H65" s="15">
        <f t="shared" si="14"/>
        <v>46260</v>
      </c>
      <c r="I65" s="15">
        <f t="shared" si="14"/>
        <v>46261</v>
      </c>
      <c r="J65" s="15">
        <f t="shared" si="14"/>
        <v>46262</v>
      </c>
      <c r="K65" s="15">
        <f t="shared" si="14"/>
        <v>46263</v>
      </c>
      <c r="L65" s="15">
        <f t="shared" si="14"/>
        <v>46264</v>
      </c>
      <c r="M65" s="15">
        <f t="shared" si="14"/>
        <v>46265</v>
      </c>
      <c r="N65" s="15">
        <f t="shared" si="14"/>
        <v>46266</v>
      </c>
      <c r="O65" s="15">
        <f t="shared" si="14"/>
        <v>46267</v>
      </c>
      <c r="P65" s="15">
        <f>O65+1</f>
        <v>46268</v>
      </c>
      <c r="Q65" s="15">
        <f t="shared" ref="Q65:AC65" si="15">P65+1</f>
        <v>46269</v>
      </c>
      <c r="R65" s="15">
        <f t="shared" si="15"/>
        <v>46270</v>
      </c>
      <c r="S65" s="15">
        <f t="shared" si="15"/>
        <v>46271</v>
      </c>
      <c r="T65" s="15">
        <f t="shared" si="15"/>
        <v>46272</v>
      </c>
      <c r="U65" s="15">
        <f t="shared" si="15"/>
        <v>46273</v>
      </c>
      <c r="V65" s="15">
        <f t="shared" si="15"/>
        <v>46274</v>
      </c>
      <c r="W65" s="15">
        <f t="shared" si="15"/>
        <v>46275</v>
      </c>
      <c r="X65" s="15">
        <f t="shared" si="15"/>
        <v>46276</v>
      </c>
      <c r="Y65" s="15">
        <f t="shared" si="15"/>
        <v>46277</v>
      </c>
      <c r="Z65" s="15">
        <f t="shared" si="15"/>
        <v>46278</v>
      </c>
      <c r="AA65" s="15">
        <f t="shared" si="15"/>
        <v>46279</v>
      </c>
      <c r="AB65" s="15">
        <f t="shared" si="15"/>
        <v>46280</v>
      </c>
      <c r="AC65" s="15">
        <f t="shared" si="15"/>
        <v>46281</v>
      </c>
      <c r="AD65" s="74" t="s">
        <v>26</v>
      </c>
      <c r="AE65" s="77" t="s">
        <v>27</v>
      </c>
      <c r="AG65"/>
      <c r="AH65"/>
      <c r="AI65"/>
      <c r="AJ65"/>
    </row>
    <row r="66" spans="1:36" ht="15.75" customHeight="1" x14ac:dyDescent="0.2">
      <c r="A66" s="3" t="s">
        <v>2</v>
      </c>
      <c r="B66" s="17" t="str">
        <f>TEXT(WEEKDAY(+B65),"aaa")</f>
        <v>木</v>
      </c>
      <c r="C66" s="17" t="str">
        <f t="shared" ref="C66:AC66" si="16">TEXT(WEEKDAY(+C65),"aaa")</f>
        <v>金</v>
      </c>
      <c r="D66" s="17" t="str">
        <f t="shared" si="16"/>
        <v>土</v>
      </c>
      <c r="E66" s="17" t="str">
        <f t="shared" si="16"/>
        <v>日</v>
      </c>
      <c r="F66" s="17" t="str">
        <f t="shared" si="16"/>
        <v>月</v>
      </c>
      <c r="G66" s="17" t="str">
        <f t="shared" si="16"/>
        <v>火</v>
      </c>
      <c r="H66" s="17" t="str">
        <f t="shared" si="16"/>
        <v>水</v>
      </c>
      <c r="I66" s="17" t="str">
        <f t="shared" si="16"/>
        <v>木</v>
      </c>
      <c r="J66" s="17" t="str">
        <f t="shared" si="16"/>
        <v>金</v>
      </c>
      <c r="K66" s="17" t="str">
        <f t="shared" si="16"/>
        <v>土</v>
      </c>
      <c r="L66" s="17" t="str">
        <f t="shared" si="16"/>
        <v>日</v>
      </c>
      <c r="M66" s="17" t="str">
        <f t="shared" si="16"/>
        <v>月</v>
      </c>
      <c r="N66" s="17" t="str">
        <f t="shared" si="16"/>
        <v>火</v>
      </c>
      <c r="O66" s="17" t="str">
        <f t="shared" si="16"/>
        <v>水</v>
      </c>
      <c r="P66" s="17" t="str">
        <f t="shared" si="16"/>
        <v>木</v>
      </c>
      <c r="Q66" s="17" t="str">
        <f t="shared" si="16"/>
        <v>金</v>
      </c>
      <c r="R66" s="17" t="str">
        <f t="shared" si="16"/>
        <v>土</v>
      </c>
      <c r="S66" s="17" t="str">
        <f t="shared" si="16"/>
        <v>日</v>
      </c>
      <c r="T66" s="17" t="str">
        <f t="shared" si="16"/>
        <v>月</v>
      </c>
      <c r="U66" s="17" t="str">
        <f t="shared" si="16"/>
        <v>火</v>
      </c>
      <c r="V66" s="17" t="str">
        <f t="shared" si="16"/>
        <v>水</v>
      </c>
      <c r="W66" s="17" t="str">
        <f t="shared" si="16"/>
        <v>木</v>
      </c>
      <c r="X66" s="17" t="str">
        <f t="shared" si="16"/>
        <v>金</v>
      </c>
      <c r="Y66" s="17" t="str">
        <f t="shared" si="16"/>
        <v>土</v>
      </c>
      <c r="Z66" s="17" t="str">
        <f t="shared" si="16"/>
        <v>日</v>
      </c>
      <c r="AA66" s="17" t="str">
        <f t="shared" si="16"/>
        <v>月</v>
      </c>
      <c r="AB66" s="17" t="str">
        <f t="shared" si="16"/>
        <v>火</v>
      </c>
      <c r="AC66" s="17" t="str">
        <f t="shared" si="16"/>
        <v>水</v>
      </c>
      <c r="AD66" s="75"/>
      <c r="AE66" s="78"/>
      <c r="AG66"/>
      <c r="AH66"/>
      <c r="AI66"/>
      <c r="AJ66"/>
    </row>
    <row r="67" spans="1:36" ht="15.75" customHeight="1" x14ac:dyDescent="0.2">
      <c r="A67" s="80" t="s">
        <v>12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75"/>
      <c r="AE67" s="78"/>
      <c r="AG67"/>
      <c r="AH67"/>
      <c r="AI67"/>
      <c r="AJ67"/>
    </row>
    <row r="68" spans="1:36" ht="15.75" customHeight="1" x14ac:dyDescent="0.2">
      <c r="A68" s="81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75"/>
      <c r="AE68" s="78"/>
      <c r="AG68"/>
      <c r="AH68"/>
      <c r="AI68"/>
      <c r="AJ68"/>
    </row>
    <row r="69" spans="1:36" ht="15.75" customHeight="1" x14ac:dyDescent="0.2">
      <c r="A69" s="81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75"/>
      <c r="AE69" s="78"/>
    </row>
    <row r="70" spans="1:36" ht="15.75" customHeight="1" x14ac:dyDescent="0.2">
      <c r="A70" s="82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76"/>
      <c r="AE70" s="79"/>
    </row>
    <row r="71" spans="1:36" s="1" customFormat="1" ht="34.5" customHeight="1" thickBot="1" x14ac:dyDescent="0.25">
      <c r="A71" s="12" t="s">
        <v>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4">
        <f>COUNTIF(B71:AC71,"休")</f>
        <v>0</v>
      </c>
      <c r="AE71" s="5">
        <f>+AD71+AE61</f>
        <v>0</v>
      </c>
      <c r="AF71" s="10"/>
      <c r="AG71" s="10"/>
      <c r="AH71" s="10"/>
      <c r="AI71" s="10"/>
      <c r="AJ71" s="10"/>
    </row>
    <row r="72" spans="1:36" s="9" customFormat="1" ht="13.8" thickBot="1" x14ac:dyDescent="0.25">
      <c r="A72"/>
      <c r="B72" s="13"/>
      <c r="C72" s="13"/>
      <c r="D72" s="13"/>
      <c r="E72" s="13"/>
      <c r="F72" s="13"/>
      <c r="G72" s="13"/>
      <c r="H72" s="13"/>
      <c r="I72" s="13"/>
      <c r="J72" s="67" t="s">
        <v>22</v>
      </c>
      <c r="K72" s="67"/>
      <c r="L72" s="67"/>
      <c r="M72" s="67"/>
      <c r="N72" s="67">
        <f>COUNTIF(B71:AC71,"")+COUNTIF(B71:AC71,"休")+COUNTIF(B71:AC71,"協休")</f>
        <v>28</v>
      </c>
      <c r="O72" s="67"/>
      <c r="P72" s="68" t="s">
        <v>23</v>
      </c>
      <c r="Q72" s="68"/>
      <c r="R72" s="68"/>
      <c r="S72" s="68"/>
      <c r="T72" s="67">
        <f>COUNTIF(B71:AC71,"休")+COUNTIF(B71:AC71,"協休")</f>
        <v>0</v>
      </c>
      <c r="U72" s="67"/>
      <c r="V72" s="68" t="s">
        <v>24</v>
      </c>
      <c r="W72" s="68"/>
      <c r="X72" s="68"/>
      <c r="Y72" s="68"/>
      <c r="Z72" s="69">
        <f>IFERROR(+T72/N72,"")</f>
        <v>0</v>
      </c>
      <c r="AA72" s="70"/>
      <c r="AB72" s="61" t="str">
        <f>IF(Z72="","",IF(Z72&gt;=0.285,"4週8休以上",""))</f>
        <v/>
      </c>
      <c r="AC72" s="62"/>
      <c r="AD72" s="62"/>
      <c r="AE72" s="63"/>
      <c r="AF72" s="11"/>
      <c r="AG72" s="11"/>
      <c r="AH72" s="11"/>
      <c r="AI72" s="11"/>
      <c r="AJ72" s="11"/>
    </row>
    <row r="73" spans="1:36" ht="13.8" thickBot="1" x14ac:dyDescent="0.25">
      <c r="Z73" s="61" t="s">
        <v>44</v>
      </c>
      <c r="AA73" s="62"/>
      <c r="AB73" s="62"/>
      <c r="AC73" s="62"/>
      <c r="AD73" s="62"/>
      <c r="AE73" s="63"/>
    </row>
    <row r="74" spans="1:36" ht="13.8" thickBot="1" x14ac:dyDescent="0.25"/>
    <row r="75" spans="1:36" ht="13.5" customHeight="1" x14ac:dyDescent="0.2">
      <c r="A75" s="2" t="s">
        <v>0</v>
      </c>
      <c r="B75" s="15">
        <f>AC65+1</f>
        <v>46282</v>
      </c>
      <c r="C75" s="15">
        <f>B75+1</f>
        <v>46283</v>
      </c>
      <c r="D75" s="15">
        <f t="shared" ref="D75:O75" si="17">C75+1</f>
        <v>46284</v>
      </c>
      <c r="E75" s="15">
        <f t="shared" si="17"/>
        <v>46285</v>
      </c>
      <c r="F75" s="15">
        <f t="shared" si="17"/>
        <v>46286</v>
      </c>
      <c r="G75" s="15">
        <f t="shared" si="17"/>
        <v>46287</v>
      </c>
      <c r="H75" s="15">
        <f t="shared" si="17"/>
        <v>46288</v>
      </c>
      <c r="I75" s="15">
        <f t="shared" si="17"/>
        <v>46289</v>
      </c>
      <c r="J75" s="15">
        <f t="shared" si="17"/>
        <v>46290</v>
      </c>
      <c r="K75" s="15">
        <f t="shared" si="17"/>
        <v>46291</v>
      </c>
      <c r="L75" s="15">
        <f t="shared" si="17"/>
        <v>46292</v>
      </c>
      <c r="M75" s="15">
        <f t="shared" si="17"/>
        <v>46293</v>
      </c>
      <c r="N75" s="15">
        <f t="shared" si="17"/>
        <v>46294</v>
      </c>
      <c r="O75" s="15">
        <f t="shared" si="17"/>
        <v>46295</v>
      </c>
      <c r="P75" s="15">
        <f>O75+1</f>
        <v>46296</v>
      </c>
      <c r="Q75" s="15">
        <f t="shared" ref="Q75:AC75" si="18">P75+1</f>
        <v>46297</v>
      </c>
      <c r="R75" s="15">
        <f t="shared" si="18"/>
        <v>46298</v>
      </c>
      <c r="S75" s="15">
        <f t="shared" si="18"/>
        <v>46299</v>
      </c>
      <c r="T75" s="15">
        <f t="shared" si="18"/>
        <v>46300</v>
      </c>
      <c r="U75" s="15">
        <f t="shared" si="18"/>
        <v>46301</v>
      </c>
      <c r="V75" s="15">
        <f t="shared" si="18"/>
        <v>46302</v>
      </c>
      <c r="W75" s="15">
        <f t="shared" si="18"/>
        <v>46303</v>
      </c>
      <c r="X75" s="15">
        <f t="shared" si="18"/>
        <v>46304</v>
      </c>
      <c r="Y75" s="15">
        <f t="shared" si="18"/>
        <v>46305</v>
      </c>
      <c r="Z75" s="15">
        <f t="shared" si="18"/>
        <v>46306</v>
      </c>
      <c r="AA75" s="15">
        <f t="shared" si="18"/>
        <v>46307</v>
      </c>
      <c r="AB75" s="15">
        <f t="shared" si="18"/>
        <v>46308</v>
      </c>
      <c r="AC75" s="15">
        <f t="shared" si="18"/>
        <v>46309</v>
      </c>
      <c r="AD75" s="74" t="s">
        <v>26</v>
      </c>
      <c r="AE75" s="77" t="s">
        <v>27</v>
      </c>
      <c r="AG75"/>
      <c r="AH75"/>
      <c r="AI75"/>
      <c r="AJ75"/>
    </row>
    <row r="76" spans="1:36" ht="15.75" customHeight="1" x14ac:dyDescent="0.2">
      <c r="A76" s="3" t="s">
        <v>2</v>
      </c>
      <c r="B76" s="17" t="str">
        <f>TEXT(WEEKDAY(+B75),"aaa")</f>
        <v>木</v>
      </c>
      <c r="C76" s="17" t="str">
        <f t="shared" ref="C76:AC76" si="19">TEXT(WEEKDAY(+C75),"aaa")</f>
        <v>金</v>
      </c>
      <c r="D76" s="17" t="str">
        <f t="shared" si="19"/>
        <v>土</v>
      </c>
      <c r="E76" s="17" t="str">
        <f t="shared" si="19"/>
        <v>日</v>
      </c>
      <c r="F76" s="17" t="str">
        <f t="shared" si="19"/>
        <v>月</v>
      </c>
      <c r="G76" s="17" t="str">
        <f t="shared" si="19"/>
        <v>火</v>
      </c>
      <c r="H76" s="17" t="str">
        <f t="shared" si="19"/>
        <v>水</v>
      </c>
      <c r="I76" s="17" t="str">
        <f t="shared" si="19"/>
        <v>木</v>
      </c>
      <c r="J76" s="17" t="str">
        <f t="shared" si="19"/>
        <v>金</v>
      </c>
      <c r="K76" s="17" t="str">
        <f t="shared" si="19"/>
        <v>土</v>
      </c>
      <c r="L76" s="17" t="str">
        <f t="shared" si="19"/>
        <v>日</v>
      </c>
      <c r="M76" s="17" t="str">
        <f t="shared" si="19"/>
        <v>月</v>
      </c>
      <c r="N76" s="17" t="str">
        <f t="shared" si="19"/>
        <v>火</v>
      </c>
      <c r="O76" s="17" t="str">
        <f t="shared" si="19"/>
        <v>水</v>
      </c>
      <c r="P76" s="17" t="str">
        <f t="shared" si="19"/>
        <v>木</v>
      </c>
      <c r="Q76" s="17" t="str">
        <f t="shared" si="19"/>
        <v>金</v>
      </c>
      <c r="R76" s="17" t="str">
        <f t="shared" si="19"/>
        <v>土</v>
      </c>
      <c r="S76" s="17" t="str">
        <f t="shared" si="19"/>
        <v>日</v>
      </c>
      <c r="T76" s="17" t="str">
        <f t="shared" si="19"/>
        <v>月</v>
      </c>
      <c r="U76" s="17" t="str">
        <f t="shared" si="19"/>
        <v>火</v>
      </c>
      <c r="V76" s="17" t="str">
        <f t="shared" si="19"/>
        <v>水</v>
      </c>
      <c r="W76" s="17" t="str">
        <f t="shared" si="19"/>
        <v>木</v>
      </c>
      <c r="X76" s="17" t="str">
        <f t="shared" si="19"/>
        <v>金</v>
      </c>
      <c r="Y76" s="17" t="str">
        <f t="shared" si="19"/>
        <v>土</v>
      </c>
      <c r="Z76" s="17" t="str">
        <f t="shared" si="19"/>
        <v>日</v>
      </c>
      <c r="AA76" s="17" t="str">
        <f t="shared" si="19"/>
        <v>月</v>
      </c>
      <c r="AB76" s="17" t="str">
        <f t="shared" si="19"/>
        <v>火</v>
      </c>
      <c r="AC76" s="17" t="str">
        <f t="shared" si="19"/>
        <v>水</v>
      </c>
      <c r="AD76" s="75"/>
      <c r="AE76" s="78"/>
      <c r="AG76"/>
      <c r="AH76"/>
      <c r="AI76"/>
      <c r="AJ76"/>
    </row>
    <row r="77" spans="1:36" ht="15.75" customHeight="1" x14ac:dyDescent="0.2">
      <c r="A77" s="80" t="s">
        <v>12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75"/>
      <c r="AE77" s="78"/>
      <c r="AG77"/>
      <c r="AH77"/>
      <c r="AI77"/>
      <c r="AJ77"/>
    </row>
    <row r="78" spans="1:36" ht="15.75" customHeight="1" x14ac:dyDescent="0.2">
      <c r="A78" s="81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75"/>
      <c r="AE78" s="78"/>
      <c r="AG78"/>
      <c r="AH78"/>
      <c r="AI78"/>
      <c r="AJ78"/>
    </row>
    <row r="79" spans="1:36" ht="15.75" customHeight="1" x14ac:dyDescent="0.2">
      <c r="A79" s="81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75"/>
      <c r="AE79" s="78"/>
    </row>
    <row r="80" spans="1:36" ht="15.75" customHeight="1" x14ac:dyDescent="0.2">
      <c r="A80" s="82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76"/>
      <c r="AE80" s="79"/>
    </row>
    <row r="81" spans="1:36" s="1" customFormat="1" ht="34.5" customHeight="1" thickBot="1" x14ac:dyDescent="0.25">
      <c r="A81" s="12" t="s">
        <v>1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4">
        <f>COUNTIF(B81:AC81,"休")</f>
        <v>0</v>
      </c>
      <c r="AE81" s="5">
        <f>+AD81+AE71</f>
        <v>0</v>
      </c>
      <c r="AF81" s="10"/>
      <c r="AG81" s="10"/>
      <c r="AH81" s="10"/>
      <c r="AI81" s="10"/>
      <c r="AJ81" s="10"/>
    </row>
    <row r="82" spans="1:36" s="9" customFormat="1" ht="13.8" thickBot="1" x14ac:dyDescent="0.25">
      <c r="A82"/>
      <c r="B82" s="13"/>
      <c r="C82" s="13"/>
      <c r="D82" s="13"/>
      <c r="E82" s="13"/>
      <c r="F82" s="13"/>
      <c r="G82" s="13"/>
      <c r="H82" s="13"/>
      <c r="I82" s="13"/>
      <c r="J82" s="67" t="s">
        <v>22</v>
      </c>
      <c r="K82" s="67"/>
      <c r="L82" s="67"/>
      <c r="M82" s="67"/>
      <c r="N82" s="67">
        <f>COUNTIF(B81:AC81,"")+COUNTIF(B81:AC81,"休")+COUNTIF(B81:AC81,"協休")</f>
        <v>28</v>
      </c>
      <c r="O82" s="67"/>
      <c r="P82" s="68" t="s">
        <v>23</v>
      </c>
      <c r="Q82" s="68"/>
      <c r="R82" s="68"/>
      <c r="S82" s="68"/>
      <c r="T82" s="67">
        <f>COUNTIF(B81:AC81,"休")+COUNTIF(B81:AC81,"協休")</f>
        <v>0</v>
      </c>
      <c r="U82" s="67"/>
      <c r="V82" s="68" t="s">
        <v>24</v>
      </c>
      <c r="W82" s="68"/>
      <c r="X82" s="68"/>
      <c r="Y82" s="68"/>
      <c r="Z82" s="69">
        <f>IFERROR(+T82/N82,"")</f>
        <v>0</v>
      </c>
      <c r="AA82" s="70"/>
      <c r="AB82" s="61" t="str">
        <f>IF(Z82="","",IF(Z82&gt;=0.285,"4週8休以上",""))</f>
        <v/>
      </c>
      <c r="AC82" s="62"/>
      <c r="AD82" s="62"/>
      <c r="AE82" s="63"/>
      <c r="AF82" s="11"/>
      <c r="AG82" s="11"/>
      <c r="AH82" s="11"/>
      <c r="AI82" s="11"/>
      <c r="AJ82" s="11"/>
    </row>
    <row r="83" spans="1:36" s="9" customFormat="1" ht="13.8" thickBot="1" x14ac:dyDescent="0.25">
      <c r="A83"/>
      <c r="B83" s="13"/>
      <c r="C83" s="13"/>
      <c r="D83" s="13"/>
      <c r="E83" s="13"/>
      <c r="F83" s="13"/>
      <c r="G83" s="13"/>
      <c r="H83" s="13"/>
      <c r="I83" s="13"/>
      <c r="J83" s="36"/>
      <c r="K83" s="36"/>
      <c r="L83" s="36"/>
      <c r="M83" s="36"/>
      <c r="N83" s="36"/>
      <c r="O83" s="36"/>
      <c r="P83" s="16"/>
      <c r="Q83" s="16"/>
      <c r="R83" s="16"/>
      <c r="S83" s="16"/>
      <c r="T83" s="36"/>
      <c r="U83" s="36"/>
      <c r="V83" s="16"/>
      <c r="W83" s="16"/>
      <c r="X83" s="16"/>
      <c r="Y83" s="16"/>
      <c r="Z83" s="61" t="s">
        <v>44</v>
      </c>
      <c r="AA83" s="62"/>
      <c r="AB83" s="62"/>
      <c r="AC83" s="62"/>
      <c r="AD83" s="62"/>
      <c r="AE83" s="63"/>
      <c r="AF83" s="11"/>
      <c r="AG83" s="11"/>
      <c r="AH83" s="11"/>
      <c r="AI83" s="11"/>
      <c r="AJ83" s="11"/>
    </row>
    <row r="87" spans="1:36" ht="13.8" thickBot="1" x14ac:dyDescent="0.25"/>
    <row r="88" spans="1:36" ht="13.5" customHeight="1" x14ac:dyDescent="0.2">
      <c r="A88" s="2" t="s">
        <v>0</v>
      </c>
      <c r="B88" s="15">
        <f>AC75+1</f>
        <v>46310</v>
      </c>
      <c r="C88" s="15">
        <f>B88+1</f>
        <v>46311</v>
      </c>
      <c r="D88" s="15">
        <f t="shared" ref="D88:O88" si="20">C88+1</f>
        <v>46312</v>
      </c>
      <c r="E88" s="15">
        <f t="shared" si="20"/>
        <v>46313</v>
      </c>
      <c r="F88" s="15">
        <f t="shared" si="20"/>
        <v>46314</v>
      </c>
      <c r="G88" s="15">
        <f t="shared" si="20"/>
        <v>46315</v>
      </c>
      <c r="H88" s="15">
        <f t="shared" si="20"/>
        <v>46316</v>
      </c>
      <c r="I88" s="15">
        <f t="shared" si="20"/>
        <v>46317</v>
      </c>
      <c r="J88" s="15">
        <f t="shared" si="20"/>
        <v>46318</v>
      </c>
      <c r="K88" s="15">
        <f t="shared" si="20"/>
        <v>46319</v>
      </c>
      <c r="L88" s="15">
        <f t="shared" si="20"/>
        <v>46320</v>
      </c>
      <c r="M88" s="15">
        <f t="shared" si="20"/>
        <v>46321</v>
      </c>
      <c r="N88" s="15">
        <f t="shared" si="20"/>
        <v>46322</v>
      </c>
      <c r="O88" s="15">
        <f t="shared" si="20"/>
        <v>46323</v>
      </c>
      <c r="P88" s="15">
        <f>O88+1</f>
        <v>46324</v>
      </c>
      <c r="Q88" s="15">
        <f t="shared" ref="Q88:AC88" si="21">P88+1</f>
        <v>46325</v>
      </c>
      <c r="R88" s="15">
        <f t="shared" si="21"/>
        <v>46326</v>
      </c>
      <c r="S88" s="15">
        <f t="shared" si="21"/>
        <v>46327</v>
      </c>
      <c r="T88" s="15">
        <f t="shared" si="21"/>
        <v>46328</v>
      </c>
      <c r="U88" s="15">
        <f t="shared" si="21"/>
        <v>46329</v>
      </c>
      <c r="V88" s="15">
        <f t="shared" si="21"/>
        <v>46330</v>
      </c>
      <c r="W88" s="15">
        <f t="shared" si="21"/>
        <v>46331</v>
      </c>
      <c r="X88" s="15">
        <f t="shared" si="21"/>
        <v>46332</v>
      </c>
      <c r="Y88" s="15">
        <f t="shared" si="21"/>
        <v>46333</v>
      </c>
      <c r="Z88" s="15">
        <f t="shared" si="21"/>
        <v>46334</v>
      </c>
      <c r="AA88" s="15">
        <f t="shared" si="21"/>
        <v>46335</v>
      </c>
      <c r="AB88" s="15">
        <f t="shared" si="21"/>
        <v>46336</v>
      </c>
      <c r="AC88" s="15">
        <f t="shared" si="21"/>
        <v>46337</v>
      </c>
      <c r="AD88" s="74" t="s">
        <v>26</v>
      </c>
      <c r="AE88" s="77" t="s">
        <v>27</v>
      </c>
      <c r="AG88"/>
      <c r="AH88"/>
      <c r="AI88"/>
      <c r="AJ88"/>
    </row>
    <row r="89" spans="1:36" ht="15.75" customHeight="1" x14ac:dyDescent="0.2">
      <c r="A89" s="3" t="s">
        <v>2</v>
      </c>
      <c r="B89" s="17" t="str">
        <f>TEXT(WEEKDAY(+B88),"aaa")</f>
        <v>木</v>
      </c>
      <c r="C89" s="17" t="str">
        <f t="shared" ref="C89:AC89" si="22">TEXT(WEEKDAY(+C88),"aaa")</f>
        <v>金</v>
      </c>
      <c r="D89" s="17" t="str">
        <f t="shared" si="22"/>
        <v>土</v>
      </c>
      <c r="E89" s="17" t="str">
        <f t="shared" si="22"/>
        <v>日</v>
      </c>
      <c r="F89" s="17" t="str">
        <f t="shared" si="22"/>
        <v>月</v>
      </c>
      <c r="G89" s="17" t="str">
        <f t="shared" si="22"/>
        <v>火</v>
      </c>
      <c r="H89" s="17" t="str">
        <f t="shared" si="22"/>
        <v>水</v>
      </c>
      <c r="I89" s="17" t="str">
        <f t="shared" si="22"/>
        <v>木</v>
      </c>
      <c r="J89" s="17" t="str">
        <f t="shared" si="22"/>
        <v>金</v>
      </c>
      <c r="K89" s="17" t="str">
        <f t="shared" si="22"/>
        <v>土</v>
      </c>
      <c r="L89" s="17" t="str">
        <f t="shared" si="22"/>
        <v>日</v>
      </c>
      <c r="M89" s="17" t="str">
        <f t="shared" si="22"/>
        <v>月</v>
      </c>
      <c r="N89" s="17" t="str">
        <f t="shared" si="22"/>
        <v>火</v>
      </c>
      <c r="O89" s="17" t="str">
        <f t="shared" si="22"/>
        <v>水</v>
      </c>
      <c r="P89" s="17" t="str">
        <f t="shared" si="22"/>
        <v>木</v>
      </c>
      <c r="Q89" s="17" t="str">
        <f t="shared" si="22"/>
        <v>金</v>
      </c>
      <c r="R89" s="17" t="str">
        <f t="shared" si="22"/>
        <v>土</v>
      </c>
      <c r="S89" s="17" t="str">
        <f t="shared" si="22"/>
        <v>日</v>
      </c>
      <c r="T89" s="17" t="str">
        <f t="shared" si="22"/>
        <v>月</v>
      </c>
      <c r="U89" s="17" t="str">
        <f t="shared" si="22"/>
        <v>火</v>
      </c>
      <c r="V89" s="17" t="str">
        <f t="shared" si="22"/>
        <v>水</v>
      </c>
      <c r="W89" s="17" t="str">
        <f t="shared" si="22"/>
        <v>木</v>
      </c>
      <c r="X89" s="17" t="str">
        <f t="shared" si="22"/>
        <v>金</v>
      </c>
      <c r="Y89" s="17" t="str">
        <f t="shared" si="22"/>
        <v>土</v>
      </c>
      <c r="Z89" s="17" t="str">
        <f t="shared" si="22"/>
        <v>日</v>
      </c>
      <c r="AA89" s="17" t="str">
        <f t="shared" si="22"/>
        <v>月</v>
      </c>
      <c r="AB89" s="17" t="str">
        <f t="shared" si="22"/>
        <v>火</v>
      </c>
      <c r="AC89" s="17" t="str">
        <f t="shared" si="22"/>
        <v>水</v>
      </c>
      <c r="AD89" s="75"/>
      <c r="AE89" s="78"/>
      <c r="AG89"/>
      <c r="AH89"/>
      <c r="AI89"/>
      <c r="AJ89"/>
    </row>
    <row r="90" spans="1:36" ht="15.75" customHeight="1" x14ac:dyDescent="0.2">
      <c r="A90" s="80" t="s">
        <v>12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75"/>
      <c r="AE90" s="78"/>
      <c r="AG90"/>
      <c r="AH90"/>
      <c r="AI90"/>
      <c r="AJ90"/>
    </row>
    <row r="91" spans="1:36" ht="15.75" customHeight="1" x14ac:dyDescent="0.2">
      <c r="A91" s="81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75"/>
      <c r="AE91" s="78"/>
      <c r="AG91"/>
      <c r="AH91"/>
      <c r="AI91"/>
      <c r="AJ91"/>
    </row>
    <row r="92" spans="1:36" ht="15.75" customHeight="1" x14ac:dyDescent="0.2">
      <c r="A92" s="81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75"/>
      <c r="AE92" s="78"/>
    </row>
    <row r="93" spans="1:36" ht="15.75" customHeight="1" x14ac:dyDescent="0.2">
      <c r="A93" s="82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76"/>
      <c r="AE93" s="79"/>
    </row>
    <row r="94" spans="1:36" s="1" customFormat="1" ht="34.5" customHeight="1" thickBot="1" x14ac:dyDescent="0.25">
      <c r="A94" s="12" t="s">
        <v>1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4">
        <f>COUNTIF(B94:AC94,"休")</f>
        <v>0</v>
      </c>
      <c r="AE94" s="5">
        <f>+AD94+AE81</f>
        <v>0</v>
      </c>
      <c r="AF94" s="10"/>
      <c r="AG94" s="10"/>
      <c r="AH94" s="10"/>
      <c r="AI94" s="10"/>
      <c r="AJ94" s="10"/>
    </row>
    <row r="95" spans="1:36" s="9" customFormat="1" ht="13.8" thickBot="1" x14ac:dyDescent="0.25">
      <c r="A95"/>
      <c r="B95" s="13"/>
      <c r="C95" s="13"/>
      <c r="D95" s="13"/>
      <c r="E95" s="13"/>
      <c r="F95" s="13"/>
      <c r="G95" s="13"/>
      <c r="H95" s="13"/>
      <c r="I95" s="13"/>
      <c r="J95" s="67" t="s">
        <v>22</v>
      </c>
      <c r="K95" s="67"/>
      <c r="L95" s="67"/>
      <c r="M95" s="67"/>
      <c r="N95" s="67">
        <f>COUNTIF(B94:AC94,"")+COUNTIF(B94:AC94,"休")+COUNTIF(B94:AC94,"協休")</f>
        <v>28</v>
      </c>
      <c r="O95" s="67"/>
      <c r="P95" s="68" t="s">
        <v>23</v>
      </c>
      <c r="Q95" s="68"/>
      <c r="R95" s="68"/>
      <c r="S95" s="68"/>
      <c r="T95" s="67">
        <f>COUNTIF(B94:AC94,"休")+COUNTIF(B94:AC94,"協休")</f>
        <v>0</v>
      </c>
      <c r="U95" s="67"/>
      <c r="V95" s="68" t="s">
        <v>24</v>
      </c>
      <c r="W95" s="68"/>
      <c r="X95" s="68"/>
      <c r="Y95" s="68"/>
      <c r="Z95" s="69">
        <f>IFERROR(+T95/N95,"")</f>
        <v>0</v>
      </c>
      <c r="AA95" s="70"/>
      <c r="AB95" s="61" t="str">
        <f>IF(Z95="","",IF(Z95&gt;=0.285,"4週8休以上",""))</f>
        <v/>
      </c>
      <c r="AC95" s="62"/>
      <c r="AD95" s="62"/>
      <c r="AE95" s="63"/>
      <c r="AF95" s="11"/>
      <c r="AG95" s="11"/>
      <c r="AH95" s="11"/>
      <c r="AI95" s="11"/>
      <c r="AJ95" s="11"/>
    </row>
    <row r="96" spans="1:36" ht="13.8" thickBot="1" x14ac:dyDescent="0.25">
      <c r="Z96" s="61" t="s">
        <v>44</v>
      </c>
      <c r="AA96" s="62"/>
      <c r="AB96" s="62"/>
      <c r="AC96" s="62"/>
      <c r="AD96" s="62"/>
      <c r="AE96" s="63"/>
    </row>
    <row r="97" spans="1:36" ht="13.8" thickBot="1" x14ac:dyDescent="0.25"/>
    <row r="98" spans="1:36" ht="13.5" customHeight="1" x14ac:dyDescent="0.2">
      <c r="A98" s="2" t="s">
        <v>0</v>
      </c>
      <c r="B98" s="15">
        <f>AC88+1</f>
        <v>46338</v>
      </c>
      <c r="C98" s="15">
        <f>B98+1</f>
        <v>46339</v>
      </c>
      <c r="D98" s="15">
        <f t="shared" ref="D98:O98" si="23">C98+1</f>
        <v>46340</v>
      </c>
      <c r="E98" s="15">
        <f t="shared" si="23"/>
        <v>46341</v>
      </c>
      <c r="F98" s="15">
        <f t="shared" si="23"/>
        <v>46342</v>
      </c>
      <c r="G98" s="15">
        <f t="shared" si="23"/>
        <v>46343</v>
      </c>
      <c r="H98" s="15">
        <f t="shared" si="23"/>
        <v>46344</v>
      </c>
      <c r="I98" s="15">
        <f t="shared" si="23"/>
        <v>46345</v>
      </c>
      <c r="J98" s="15">
        <f t="shared" si="23"/>
        <v>46346</v>
      </c>
      <c r="K98" s="15">
        <f t="shared" si="23"/>
        <v>46347</v>
      </c>
      <c r="L98" s="15">
        <f t="shared" si="23"/>
        <v>46348</v>
      </c>
      <c r="M98" s="15">
        <f t="shared" si="23"/>
        <v>46349</v>
      </c>
      <c r="N98" s="15">
        <f t="shared" si="23"/>
        <v>46350</v>
      </c>
      <c r="O98" s="15">
        <f t="shared" si="23"/>
        <v>46351</v>
      </c>
      <c r="P98" s="15">
        <f>O98+1</f>
        <v>46352</v>
      </c>
      <c r="Q98" s="15">
        <f t="shared" ref="Q98:AC98" si="24">P98+1</f>
        <v>46353</v>
      </c>
      <c r="R98" s="15">
        <f t="shared" si="24"/>
        <v>46354</v>
      </c>
      <c r="S98" s="15">
        <f t="shared" si="24"/>
        <v>46355</v>
      </c>
      <c r="T98" s="15">
        <f t="shared" si="24"/>
        <v>46356</v>
      </c>
      <c r="U98" s="15">
        <f t="shared" si="24"/>
        <v>46357</v>
      </c>
      <c r="V98" s="15">
        <f t="shared" si="24"/>
        <v>46358</v>
      </c>
      <c r="W98" s="15">
        <f t="shared" si="24"/>
        <v>46359</v>
      </c>
      <c r="X98" s="15">
        <f t="shared" si="24"/>
        <v>46360</v>
      </c>
      <c r="Y98" s="15">
        <f t="shared" si="24"/>
        <v>46361</v>
      </c>
      <c r="Z98" s="15">
        <f t="shared" si="24"/>
        <v>46362</v>
      </c>
      <c r="AA98" s="15">
        <f t="shared" si="24"/>
        <v>46363</v>
      </c>
      <c r="AB98" s="15">
        <f t="shared" si="24"/>
        <v>46364</v>
      </c>
      <c r="AC98" s="15">
        <f t="shared" si="24"/>
        <v>46365</v>
      </c>
      <c r="AD98" s="74" t="s">
        <v>26</v>
      </c>
      <c r="AE98" s="77" t="s">
        <v>27</v>
      </c>
      <c r="AG98"/>
      <c r="AH98"/>
      <c r="AI98"/>
      <c r="AJ98"/>
    </row>
    <row r="99" spans="1:36" ht="15.75" customHeight="1" x14ac:dyDescent="0.2">
      <c r="A99" s="3" t="s">
        <v>2</v>
      </c>
      <c r="B99" s="17" t="str">
        <f>TEXT(WEEKDAY(+B98),"aaa")</f>
        <v>木</v>
      </c>
      <c r="C99" s="17" t="str">
        <f t="shared" ref="C99:AC99" si="25">TEXT(WEEKDAY(+C98),"aaa")</f>
        <v>金</v>
      </c>
      <c r="D99" s="17" t="str">
        <f t="shared" si="25"/>
        <v>土</v>
      </c>
      <c r="E99" s="17" t="str">
        <f t="shared" si="25"/>
        <v>日</v>
      </c>
      <c r="F99" s="17" t="str">
        <f t="shared" si="25"/>
        <v>月</v>
      </c>
      <c r="G99" s="17" t="str">
        <f t="shared" si="25"/>
        <v>火</v>
      </c>
      <c r="H99" s="17" t="str">
        <f t="shared" si="25"/>
        <v>水</v>
      </c>
      <c r="I99" s="17" t="str">
        <f t="shared" si="25"/>
        <v>木</v>
      </c>
      <c r="J99" s="17" t="str">
        <f t="shared" si="25"/>
        <v>金</v>
      </c>
      <c r="K99" s="17" t="str">
        <f t="shared" si="25"/>
        <v>土</v>
      </c>
      <c r="L99" s="17" t="str">
        <f t="shared" si="25"/>
        <v>日</v>
      </c>
      <c r="M99" s="17" t="str">
        <f t="shared" si="25"/>
        <v>月</v>
      </c>
      <c r="N99" s="17" t="str">
        <f t="shared" si="25"/>
        <v>火</v>
      </c>
      <c r="O99" s="17" t="str">
        <f t="shared" si="25"/>
        <v>水</v>
      </c>
      <c r="P99" s="17" t="str">
        <f t="shared" si="25"/>
        <v>木</v>
      </c>
      <c r="Q99" s="17" t="str">
        <f t="shared" si="25"/>
        <v>金</v>
      </c>
      <c r="R99" s="17" t="str">
        <f t="shared" si="25"/>
        <v>土</v>
      </c>
      <c r="S99" s="17" t="str">
        <f t="shared" si="25"/>
        <v>日</v>
      </c>
      <c r="T99" s="17" t="str">
        <f t="shared" si="25"/>
        <v>月</v>
      </c>
      <c r="U99" s="17" t="str">
        <f t="shared" si="25"/>
        <v>火</v>
      </c>
      <c r="V99" s="17" t="str">
        <f t="shared" si="25"/>
        <v>水</v>
      </c>
      <c r="W99" s="17" t="str">
        <f t="shared" si="25"/>
        <v>木</v>
      </c>
      <c r="X99" s="17" t="str">
        <f t="shared" si="25"/>
        <v>金</v>
      </c>
      <c r="Y99" s="17" t="str">
        <f t="shared" si="25"/>
        <v>土</v>
      </c>
      <c r="Z99" s="17" t="str">
        <f t="shared" si="25"/>
        <v>日</v>
      </c>
      <c r="AA99" s="17" t="str">
        <f t="shared" si="25"/>
        <v>月</v>
      </c>
      <c r="AB99" s="17" t="str">
        <f t="shared" si="25"/>
        <v>火</v>
      </c>
      <c r="AC99" s="17" t="str">
        <f t="shared" si="25"/>
        <v>水</v>
      </c>
      <c r="AD99" s="75"/>
      <c r="AE99" s="78"/>
      <c r="AG99"/>
      <c r="AH99"/>
      <c r="AI99"/>
      <c r="AJ99"/>
    </row>
    <row r="100" spans="1:36" ht="15.75" customHeight="1" x14ac:dyDescent="0.2">
      <c r="A100" s="80" t="s">
        <v>12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75"/>
      <c r="AE100" s="78"/>
      <c r="AG100"/>
      <c r="AH100"/>
      <c r="AI100"/>
      <c r="AJ100"/>
    </row>
    <row r="101" spans="1:36" ht="15.75" customHeight="1" x14ac:dyDescent="0.2">
      <c r="A101" s="81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75"/>
      <c r="AE101" s="78"/>
      <c r="AG101"/>
      <c r="AH101"/>
      <c r="AI101"/>
      <c r="AJ101"/>
    </row>
    <row r="102" spans="1:36" ht="15.75" customHeight="1" x14ac:dyDescent="0.2">
      <c r="A102" s="81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75"/>
      <c r="AE102" s="78"/>
    </row>
    <row r="103" spans="1:36" ht="15.75" customHeight="1" x14ac:dyDescent="0.2">
      <c r="A103" s="82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76"/>
      <c r="AE103" s="79"/>
    </row>
    <row r="104" spans="1:36" s="1" customFormat="1" ht="34.5" customHeight="1" thickBot="1" x14ac:dyDescent="0.25">
      <c r="A104" s="12" t="s">
        <v>1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4">
        <f>COUNTIF(B104:AC104,"休")</f>
        <v>0</v>
      </c>
      <c r="AE104" s="5">
        <f>+AD104+AE94</f>
        <v>0</v>
      </c>
      <c r="AF104" s="10"/>
      <c r="AG104" s="10"/>
      <c r="AH104" s="10"/>
      <c r="AI104" s="10"/>
      <c r="AJ104" s="10"/>
    </row>
    <row r="105" spans="1:36" s="9" customFormat="1" ht="13.8" thickBot="1" x14ac:dyDescent="0.25">
      <c r="A105"/>
      <c r="B105" s="13"/>
      <c r="C105" s="13"/>
      <c r="D105" s="13"/>
      <c r="E105" s="13"/>
      <c r="F105" s="13"/>
      <c r="G105" s="13"/>
      <c r="H105" s="13"/>
      <c r="I105" s="13"/>
      <c r="J105" s="67" t="s">
        <v>22</v>
      </c>
      <c r="K105" s="67"/>
      <c r="L105" s="67"/>
      <c r="M105" s="67"/>
      <c r="N105" s="67">
        <f>COUNTIF(B104:AC104,"")+COUNTIF(B104:AC104,"休")+COUNTIF(B104:AC104,"協休")</f>
        <v>28</v>
      </c>
      <c r="O105" s="67"/>
      <c r="P105" s="68" t="s">
        <v>23</v>
      </c>
      <c r="Q105" s="68"/>
      <c r="R105" s="68"/>
      <c r="S105" s="68"/>
      <c r="T105" s="67">
        <f>COUNTIF(B104:AC104,"休")+COUNTIF(B104:AC104,"協休")</f>
        <v>0</v>
      </c>
      <c r="U105" s="67"/>
      <c r="V105" s="68" t="s">
        <v>24</v>
      </c>
      <c r="W105" s="68"/>
      <c r="X105" s="68"/>
      <c r="Y105" s="68"/>
      <c r="Z105" s="69">
        <f>IFERROR(+T105/N105,"")</f>
        <v>0</v>
      </c>
      <c r="AA105" s="70"/>
      <c r="AB105" s="61" t="str">
        <f>IF(Z105="","",IF(Z105&gt;=0.285,"4週8休以上",""))</f>
        <v/>
      </c>
      <c r="AC105" s="62"/>
      <c r="AD105" s="62"/>
      <c r="AE105" s="63"/>
      <c r="AF105" s="11"/>
      <c r="AG105" s="11"/>
      <c r="AH105" s="11"/>
      <c r="AI105" s="11"/>
      <c r="AJ105" s="11"/>
    </row>
    <row r="106" spans="1:36" ht="13.8" thickBot="1" x14ac:dyDescent="0.25">
      <c r="Z106" s="61" t="s">
        <v>44</v>
      </c>
      <c r="AA106" s="62"/>
      <c r="AB106" s="62"/>
      <c r="AC106" s="62"/>
      <c r="AD106" s="62"/>
      <c r="AE106" s="63"/>
    </row>
    <row r="107" spans="1:36" ht="13.8" thickBot="1" x14ac:dyDescent="0.25"/>
    <row r="108" spans="1:36" ht="13.5" customHeight="1" x14ac:dyDescent="0.2">
      <c r="A108" s="2" t="s">
        <v>0</v>
      </c>
      <c r="B108" s="15">
        <f>AC98+1</f>
        <v>46366</v>
      </c>
      <c r="C108" s="15">
        <f>B108+1</f>
        <v>46367</v>
      </c>
      <c r="D108" s="15">
        <f t="shared" ref="D108" si="26">C108+1</f>
        <v>46368</v>
      </c>
      <c r="E108" s="15">
        <f t="shared" ref="E108" si="27">D108+1</f>
        <v>46369</v>
      </c>
      <c r="F108" s="15">
        <f t="shared" ref="F108" si="28">E108+1</f>
        <v>46370</v>
      </c>
      <c r="G108" s="15">
        <f t="shared" ref="G108" si="29">F108+1</f>
        <v>46371</v>
      </c>
      <c r="H108" s="15">
        <f t="shared" ref="H108" si="30">G108+1</f>
        <v>46372</v>
      </c>
      <c r="I108" s="15">
        <f t="shared" ref="I108" si="31">H108+1</f>
        <v>46373</v>
      </c>
      <c r="J108" s="15">
        <f t="shared" ref="J108" si="32">I108+1</f>
        <v>46374</v>
      </c>
      <c r="K108" s="15">
        <f t="shared" ref="K108" si="33">J108+1</f>
        <v>46375</v>
      </c>
      <c r="L108" s="15">
        <f t="shared" ref="L108" si="34">K108+1</f>
        <v>46376</v>
      </c>
      <c r="M108" s="15">
        <f t="shared" ref="M108" si="35">L108+1</f>
        <v>46377</v>
      </c>
      <c r="N108" s="15">
        <f t="shared" ref="N108" si="36">M108+1</f>
        <v>46378</v>
      </c>
      <c r="O108" s="15">
        <f t="shared" ref="O108" si="37">N108+1</f>
        <v>46379</v>
      </c>
      <c r="P108" s="15">
        <f>O108+1</f>
        <v>46380</v>
      </c>
      <c r="Q108" s="15">
        <f t="shared" ref="Q108" si="38">P108+1</f>
        <v>46381</v>
      </c>
      <c r="R108" s="15">
        <f t="shared" ref="R108" si="39">Q108+1</f>
        <v>46382</v>
      </c>
      <c r="S108" s="15">
        <f t="shared" ref="S108" si="40">R108+1</f>
        <v>46383</v>
      </c>
      <c r="T108" s="15">
        <f t="shared" ref="T108" si="41">S108+1</f>
        <v>46384</v>
      </c>
      <c r="U108" s="15">
        <f t="shared" ref="U108" si="42">T108+1</f>
        <v>46385</v>
      </c>
      <c r="V108" s="15">
        <f t="shared" ref="V108" si="43">U108+1</f>
        <v>46386</v>
      </c>
      <c r="W108" s="15">
        <f t="shared" ref="W108" si="44">V108+1</f>
        <v>46387</v>
      </c>
      <c r="X108" s="15">
        <f t="shared" ref="X108" si="45">W108+1</f>
        <v>46388</v>
      </c>
      <c r="Y108" s="15">
        <f t="shared" ref="Y108" si="46">X108+1</f>
        <v>46389</v>
      </c>
      <c r="Z108" s="15">
        <f t="shared" ref="Z108" si="47">Y108+1</f>
        <v>46390</v>
      </c>
      <c r="AA108" s="15">
        <f t="shared" ref="AA108" si="48">Z108+1</f>
        <v>46391</v>
      </c>
      <c r="AB108" s="15">
        <f t="shared" ref="AB108" si="49">AA108+1</f>
        <v>46392</v>
      </c>
      <c r="AC108" s="15">
        <f t="shared" ref="AC108" si="50">AB108+1</f>
        <v>46393</v>
      </c>
      <c r="AD108" s="74" t="s">
        <v>26</v>
      </c>
      <c r="AE108" s="77" t="s">
        <v>27</v>
      </c>
      <c r="AG108"/>
      <c r="AH108"/>
      <c r="AI108"/>
      <c r="AJ108"/>
    </row>
    <row r="109" spans="1:36" ht="15.75" customHeight="1" x14ac:dyDescent="0.2">
      <c r="A109" s="3" t="s">
        <v>2</v>
      </c>
      <c r="B109" s="17" t="str">
        <f>TEXT(WEEKDAY(+B108),"aaa")</f>
        <v>木</v>
      </c>
      <c r="C109" s="17" t="str">
        <f t="shared" ref="C109:AC109" si="51">TEXT(WEEKDAY(+C108),"aaa")</f>
        <v>金</v>
      </c>
      <c r="D109" s="17" t="str">
        <f t="shared" si="51"/>
        <v>土</v>
      </c>
      <c r="E109" s="17" t="str">
        <f t="shared" si="51"/>
        <v>日</v>
      </c>
      <c r="F109" s="17" t="str">
        <f t="shared" si="51"/>
        <v>月</v>
      </c>
      <c r="G109" s="17" t="str">
        <f t="shared" si="51"/>
        <v>火</v>
      </c>
      <c r="H109" s="17" t="str">
        <f t="shared" si="51"/>
        <v>水</v>
      </c>
      <c r="I109" s="17" t="str">
        <f t="shared" si="51"/>
        <v>木</v>
      </c>
      <c r="J109" s="17" t="str">
        <f t="shared" si="51"/>
        <v>金</v>
      </c>
      <c r="K109" s="17" t="str">
        <f t="shared" si="51"/>
        <v>土</v>
      </c>
      <c r="L109" s="17" t="str">
        <f t="shared" si="51"/>
        <v>日</v>
      </c>
      <c r="M109" s="17" t="str">
        <f t="shared" si="51"/>
        <v>月</v>
      </c>
      <c r="N109" s="17" t="str">
        <f t="shared" si="51"/>
        <v>火</v>
      </c>
      <c r="O109" s="17" t="str">
        <f t="shared" si="51"/>
        <v>水</v>
      </c>
      <c r="P109" s="17" t="str">
        <f t="shared" si="51"/>
        <v>木</v>
      </c>
      <c r="Q109" s="17" t="str">
        <f t="shared" si="51"/>
        <v>金</v>
      </c>
      <c r="R109" s="17" t="str">
        <f t="shared" si="51"/>
        <v>土</v>
      </c>
      <c r="S109" s="17" t="str">
        <f t="shared" si="51"/>
        <v>日</v>
      </c>
      <c r="T109" s="17" t="str">
        <f t="shared" si="51"/>
        <v>月</v>
      </c>
      <c r="U109" s="17" t="str">
        <f t="shared" si="51"/>
        <v>火</v>
      </c>
      <c r="V109" s="17" t="str">
        <f t="shared" si="51"/>
        <v>水</v>
      </c>
      <c r="W109" s="17" t="str">
        <f t="shared" si="51"/>
        <v>木</v>
      </c>
      <c r="X109" s="17" t="str">
        <f t="shared" si="51"/>
        <v>金</v>
      </c>
      <c r="Y109" s="17" t="str">
        <f t="shared" si="51"/>
        <v>土</v>
      </c>
      <c r="Z109" s="17" t="str">
        <f t="shared" si="51"/>
        <v>日</v>
      </c>
      <c r="AA109" s="17" t="str">
        <f t="shared" si="51"/>
        <v>月</v>
      </c>
      <c r="AB109" s="17" t="str">
        <f t="shared" si="51"/>
        <v>火</v>
      </c>
      <c r="AC109" s="17" t="str">
        <f t="shared" si="51"/>
        <v>水</v>
      </c>
      <c r="AD109" s="75"/>
      <c r="AE109" s="78"/>
      <c r="AG109"/>
      <c r="AH109"/>
      <c r="AI109"/>
      <c r="AJ109"/>
    </row>
    <row r="110" spans="1:36" ht="15.75" customHeight="1" x14ac:dyDescent="0.2">
      <c r="A110" s="80" t="s">
        <v>12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75"/>
      <c r="AE110" s="78"/>
      <c r="AG110"/>
      <c r="AH110"/>
      <c r="AI110"/>
      <c r="AJ110"/>
    </row>
    <row r="111" spans="1:36" ht="15.75" customHeight="1" x14ac:dyDescent="0.2">
      <c r="A111" s="81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75"/>
      <c r="AE111" s="78"/>
      <c r="AG111"/>
      <c r="AH111"/>
      <c r="AI111"/>
      <c r="AJ111"/>
    </row>
    <row r="112" spans="1:36" ht="15.75" customHeight="1" x14ac:dyDescent="0.2">
      <c r="A112" s="81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75"/>
      <c r="AE112" s="78"/>
    </row>
    <row r="113" spans="1:36" ht="15.75" customHeight="1" x14ac:dyDescent="0.2">
      <c r="A113" s="82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76"/>
      <c r="AE113" s="79"/>
    </row>
    <row r="114" spans="1:36" s="1" customFormat="1" ht="34.5" customHeight="1" thickBot="1" x14ac:dyDescent="0.25">
      <c r="A114" s="12" t="s">
        <v>1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4">
        <f>COUNTIF(B114:AC114,"休")</f>
        <v>0</v>
      </c>
      <c r="AE114" s="5">
        <f>+AD114+AE102</f>
        <v>0</v>
      </c>
      <c r="AF114" s="10"/>
      <c r="AG114" s="10"/>
      <c r="AH114" s="10"/>
      <c r="AI114" s="10"/>
      <c r="AJ114" s="10"/>
    </row>
    <row r="115" spans="1:36" s="9" customFormat="1" ht="13.8" thickBot="1" x14ac:dyDescent="0.25">
      <c r="A115"/>
      <c r="B115" s="13"/>
      <c r="C115" s="13"/>
      <c r="D115" s="13"/>
      <c r="E115" s="13"/>
      <c r="F115" s="13"/>
      <c r="G115" s="13"/>
      <c r="H115" s="13"/>
      <c r="I115" s="13"/>
      <c r="J115" s="67" t="s">
        <v>22</v>
      </c>
      <c r="K115" s="67"/>
      <c r="L115" s="67"/>
      <c r="M115" s="67"/>
      <c r="N115" s="67">
        <f>COUNTIF(B114:AC114,"")+COUNTIF(B114:AC114,"休")+COUNTIF(B114:AC114,"協休")</f>
        <v>28</v>
      </c>
      <c r="O115" s="67"/>
      <c r="P115" s="68" t="s">
        <v>23</v>
      </c>
      <c r="Q115" s="68"/>
      <c r="R115" s="68"/>
      <c r="S115" s="68"/>
      <c r="T115" s="67">
        <f>COUNTIF(B114:AC114,"休")+COUNTIF(B114:AC114,"協休")</f>
        <v>0</v>
      </c>
      <c r="U115" s="67"/>
      <c r="V115" s="68" t="s">
        <v>24</v>
      </c>
      <c r="W115" s="68"/>
      <c r="X115" s="68"/>
      <c r="Y115" s="68"/>
      <c r="Z115" s="69">
        <f>IFERROR(+T115/N115,"")</f>
        <v>0</v>
      </c>
      <c r="AA115" s="70"/>
      <c r="AB115" s="61" t="str">
        <f>IF(Z115="","",IF(Z115&gt;=0.285,"4週8休以上",""))</f>
        <v/>
      </c>
      <c r="AC115" s="62"/>
      <c r="AD115" s="62"/>
      <c r="AE115" s="63"/>
      <c r="AF115" s="11"/>
      <c r="AG115" s="11"/>
      <c r="AH115" s="11"/>
      <c r="AI115" s="11"/>
      <c r="AJ115" s="11"/>
    </row>
    <row r="116" spans="1:36" ht="13.8" thickBot="1" x14ac:dyDescent="0.25">
      <c r="Z116" s="61" t="s">
        <v>44</v>
      </c>
      <c r="AA116" s="62"/>
      <c r="AB116" s="62"/>
      <c r="AC116" s="62"/>
      <c r="AD116" s="62"/>
      <c r="AE116" s="63"/>
    </row>
    <row r="117" spans="1:36" ht="13.8" thickBot="1" x14ac:dyDescent="0.25"/>
    <row r="118" spans="1:36" ht="13.5" customHeight="1" x14ac:dyDescent="0.2">
      <c r="A118" s="2" t="s">
        <v>0</v>
      </c>
      <c r="B118" s="15">
        <f>AC108+1</f>
        <v>46394</v>
      </c>
      <c r="C118" s="15">
        <f>B118+1</f>
        <v>46395</v>
      </c>
      <c r="D118" s="15">
        <f t="shared" ref="D118" si="52">C118+1</f>
        <v>46396</v>
      </c>
      <c r="E118" s="15">
        <f t="shared" ref="E118" si="53">D118+1</f>
        <v>46397</v>
      </c>
      <c r="F118" s="15">
        <f t="shared" ref="F118" si="54">E118+1</f>
        <v>46398</v>
      </c>
      <c r="G118" s="15">
        <f t="shared" ref="G118" si="55">F118+1</f>
        <v>46399</v>
      </c>
      <c r="H118" s="15">
        <f t="shared" ref="H118" si="56">G118+1</f>
        <v>46400</v>
      </c>
      <c r="I118" s="15">
        <f t="shared" ref="I118" si="57">H118+1</f>
        <v>46401</v>
      </c>
      <c r="J118" s="15">
        <f t="shared" ref="J118" si="58">I118+1</f>
        <v>46402</v>
      </c>
      <c r="K118" s="15">
        <f t="shared" ref="K118" si="59">J118+1</f>
        <v>46403</v>
      </c>
      <c r="L118" s="15">
        <f t="shared" ref="L118" si="60">K118+1</f>
        <v>46404</v>
      </c>
      <c r="M118" s="15">
        <f t="shared" ref="M118" si="61">L118+1</f>
        <v>46405</v>
      </c>
      <c r="N118" s="15">
        <f t="shared" ref="N118" si="62">M118+1</f>
        <v>46406</v>
      </c>
      <c r="O118" s="15">
        <f t="shared" ref="O118" si="63">N118+1</f>
        <v>46407</v>
      </c>
      <c r="P118" s="15">
        <f>O118+1</f>
        <v>46408</v>
      </c>
      <c r="Q118" s="15">
        <f t="shared" ref="Q118" si="64">P118+1</f>
        <v>46409</v>
      </c>
      <c r="R118" s="15">
        <f t="shared" ref="R118" si="65">Q118+1</f>
        <v>46410</v>
      </c>
      <c r="S118" s="15">
        <f t="shared" ref="S118" si="66">R118+1</f>
        <v>46411</v>
      </c>
      <c r="T118" s="15">
        <f t="shared" ref="T118" si="67">S118+1</f>
        <v>46412</v>
      </c>
      <c r="U118" s="15">
        <f t="shared" ref="U118" si="68">T118+1</f>
        <v>46413</v>
      </c>
      <c r="V118" s="15">
        <f t="shared" ref="V118" si="69">U118+1</f>
        <v>46414</v>
      </c>
      <c r="W118" s="15">
        <f t="shared" ref="W118" si="70">V118+1</f>
        <v>46415</v>
      </c>
      <c r="X118" s="15">
        <f t="shared" ref="X118" si="71">W118+1</f>
        <v>46416</v>
      </c>
      <c r="Y118" s="15">
        <f t="shared" ref="Y118" si="72">X118+1</f>
        <v>46417</v>
      </c>
      <c r="Z118" s="15">
        <f t="shared" ref="Z118" si="73">Y118+1</f>
        <v>46418</v>
      </c>
      <c r="AA118" s="15">
        <f t="shared" ref="AA118" si="74">Z118+1</f>
        <v>46419</v>
      </c>
      <c r="AB118" s="15">
        <f t="shared" ref="AB118" si="75">AA118+1</f>
        <v>46420</v>
      </c>
      <c r="AC118" s="15">
        <f t="shared" ref="AC118" si="76">AB118+1</f>
        <v>46421</v>
      </c>
      <c r="AD118" s="74" t="s">
        <v>26</v>
      </c>
      <c r="AE118" s="77" t="s">
        <v>27</v>
      </c>
      <c r="AG118"/>
      <c r="AH118"/>
      <c r="AI118"/>
      <c r="AJ118"/>
    </row>
    <row r="119" spans="1:36" ht="15.75" customHeight="1" x14ac:dyDescent="0.2">
      <c r="A119" s="3" t="s">
        <v>2</v>
      </c>
      <c r="B119" s="17" t="str">
        <f>TEXT(WEEKDAY(+B118),"aaa")</f>
        <v>木</v>
      </c>
      <c r="C119" s="17" t="str">
        <f t="shared" ref="C119:AC119" si="77">TEXT(WEEKDAY(+C118),"aaa")</f>
        <v>金</v>
      </c>
      <c r="D119" s="17" t="str">
        <f t="shared" si="77"/>
        <v>土</v>
      </c>
      <c r="E119" s="17" t="str">
        <f t="shared" si="77"/>
        <v>日</v>
      </c>
      <c r="F119" s="17" t="str">
        <f t="shared" si="77"/>
        <v>月</v>
      </c>
      <c r="G119" s="17" t="str">
        <f t="shared" si="77"/>
        <v>火</v>
      </c>
      <c r="H119" s="17" t="str">
        <f t="shared" si="77"/>
        <v>水</v>
      </c>
      <c r="I119" s="17" t="str">
        <f t="shared" si="77"/>
        <v>木</v>
      </c>
      <c r="J119" s="17" t="str">
        <f t="shared" si="77"/>
        <v>金</v>
      </c>
      <c r="K119" s="17" t="str">
        <f t="shared" si="77"/>
        <v>土</v>
      </c>
      <c r="L119" s="17" t="str">
        <f t="shared" si="77"/>
        <v>日</v>
      </c>
      <c r="M119" s="17" t="str">
        <f t="shared" si="77"/>
        <v>月</v>
      </c>
      <c r="N119" s="17" t="str">
        <f t="shared" si="77"/>
        <v>火</v>
      </c>
      <c r="O119" s="17" t="str">
        <f t="shared" si="77"/>
        <v>水</v>
      </c>
      <c r="P119" s="17" t="str">
        <f t="shared" si="77"/>
        <v>木</v>
      </c>
      <c r="Q119" s="17" t="str">
        <f t="shared" si="77"/>
        <v>金</v>
      </c>
      <c r="R119" s="17" t="str">
        <f t="shared" si="77"/>
        <v>土</v>
      </c>
      <c r="S119" s="17" t="str">
        <f t="shared" si="77"/>
        <v>日</v>
      </c>
      <c r="T119" s="17" t="str">
        <f t="shared" si="77"/>
        <v>月</v>
      </c>
      <c r="U119" s="17" t="str">
        <f t="shared" si="77"/>
        <v>火</v>
      </c>
      <c r="V119" s="17" t="str">
        <f t="shared" si="77"/>
        <v>水</v>
      </c>
      <c r="W119" s="17" t="str">
        <f t="shared" si="77"/>
        <v>木</v>
      </c>
      <c r="X119" s="17" t="str">
        <f t="shared" si="77"/>
        <v>金</v>
      </c>
      <c r="Y119" s="17" t="str">
        <f t="shared" si="77"/>
        <v>土</v>
      </c>
      <c r="Z119" s="17" t="str">
        <f t="shared" si="77"/>
        <v>日</v>
      </c>
      <c r="AA119" s="17" t="str">
        <f t="shared" si="77"/>
        <v>月</v>
      </c>
      <c r="AB119" s="17" t="str">
        <f t="shared" si="77"/>
        <v>火</v>
      </c>
      <c r="AC119" s="17" t="str">
        <f t="shared" si="77"/>
        <v>水</v>
      </c>
      <c r="AD119" s="75"/>
      <c r="AE119" s="78"/>
      <c r="AG119"/>
      <c r="AH119"/>
      <c r="AI119"/>
      <c r="AJ119"/>
    </row>
    <row r="120" spans="1:36" ht="15.75" customHeight="1" x14ac:dyDescent="0.2">
      <c r="A120" s="80" t="s">
        <v>12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75"/>
      <c r="AE120" s="78"/>
      <c r="AG120"/>
      <c r="AH120"/>
      <c r="AI120"/>
      <c r="AJ120"/>
    </row>
    <row r="121" spans="1:36" ht="15.75" customHeight="1" x14ac:dyDescent="0.2">
      <c r="A121" s="81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75"/>
      <c r="AE121" s="78"/>
      <c r="AG121"/>
      <c r="AH121"/>
      <c r="AI121"/>
      <c r="AJ121"/>
    </row>
    <row r="122" spans="1:36" ht="15.75" customHeight="1" x14ac:dyDescent="0.2">
      <c r="A122" s="81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75"/>
      <c r="AE122" s="78"/>
    </row>
    <row r="123" spans="1:36" ht="15.75" customHeight="1" x14ac:dyDescent="0.2">
      <c r="A123" s="82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76"/>
      <c r="AE123" s="79"/>
    </row>
    <row r="124" spans="1:36" s="1" customFormat="1" ht="34.5" customHeight="1" thickBot="1" x14ac:dyDescent="0.25">
      <c r="A124" s="12" t="s">
        <v>1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4">
        <f>COUNTIF(B124:AC124,"休")</f>
        <v>0</v>
      </c>
      <c r="AE124" s="5">
        <f>+AD124+AE114</f>
        <v>0</v>
      </c>
      <c r="AF124" s="10"/>
      <c r="AG124" s="10"/>
      <c r="AH124" s="10"/>
      <c r="AI124" s="10"/>
      <c r="AJ124" s="10"/>
    </row>
    <row r="125" spans="1:36" s="9" customFormat="1" ht="13.8" thickBot="1" x14ac:dyDescent="0.25">
      <c r="A125"/>
      <c r="B125" s="13"/>
      <c r="C125" s="13"/>
      <c r="D125" s="13"/>
      <c r="E125" s="13"/>
      <c r="F125" s="13"/>
      <c r="G125" s="13"/>
      <c r="H125" s="13"/>
      <c r="I125" s="13"/>
      <c r="J125" s="67" t="s">
        <v>22</v>
      </c>
      <c r="K125" s="67"/>
      <c r="L125" s="67"/>
      <c r="M125" s="67"/>
      <c r="N125" s="67">
        <f>COUNTIF(B124:AC124,"")+COUNTIF(B124:AC124,"休")+COUNTIF(B124:AC124,"協休")</f>
        <v>28</v>
      </c>
      <c r="O125" s="67"/>
      <c r="P125" s="68" t="s">
        <v>23</v>
      </c>
      <c r="Q125" s="68"/>
      <c r="R125" s="68"/>
      <c r="S125" s="68"/>
      <c r="T125" s="67">
        <f>COUNTIF(B124:AC124,"休")+COUNTIF(B124:AC124,"協休")</f>
        <v>0</v>
      </c>
      <c r="U125" s="67"/>
      <c r="V125" s="68" t="s">
        <v>24</v>
      </c>
      <c r="W125" s="68"/>
      <c r="X125" s="68"/>
      <c r="Y125" s="68"/>
      <c r="Z125" s="69">
        <f>IFERROR(+T125/N125,"")</f>
        <v>0</v>
      </c>
      <c r="AA125" s="70"/>
      <c r="AB125" s="61" t="str">
        <f>IF(Z125="","",IF(Z125&gt;=0.285,"4週8休以上",""))</f>
        <v/>
      </c>
      <c r="AC125" s="62"/>
      <c r="AD125" s="62"/>
      <c r="AE125" s="63"/>
      <c r="AF125" s="11"/>
      <c r="AG125" s="11"/>
      <c r="AH125" s="11"/>
      <c r="AI125" s="11"/>
      <c r="AJ125" s="11"/>
    </row>
    <row r="126" spans="1:36" ht="13.8" thickBot="1" x14ac:dyDescent="0.25">
      <c r="Z126" s="61" t="s">
        <v>44</v>
      </c>
      <c r="AA126" s="62"/>
      <c r="AB126" s="62"/>
      <c r="AC126" s="62"/>
      <c r="AD126" s="62"/>
      <c r="AE126" s="63"/>
    </row>
    <row r="127" spans="1:36" ht="13.8" thickBot="1" x14ac:dyDescent="0.25"/>
    <row r="128" spans="1:36" ht="13.5" customHeight="1" x14ac:dyDescent="0.2">
      <c r="A128" s="2" t="s">
        <v>0</v>
      </c>
      <c r="B128" s="15">
        <f>AC118+1</f>
        <v>46422</v>
      </c>
      <c r="C128" s="15">
        <f>B128+1</f>
        <v>46423</v>
      </c>
      <c r="D128" s="15">
        <f t="shared" ref="D128" si="78">C128+1</f>
        <v>46424</v>
      </c>
      <c r="E128" s="15">
        <f t="shared" ref="E128" si="79">D128+1</f>
        <v>46425</v>
      </c>
      <c r="F128" s="15">
        <f t="shared" ref="F128" si="80">E128+1</f>
        <v>46426</v>
      </c>
      <c r="G128" s="15">
        <f t="shared" ref="G128" si="81">F128+1</f>
        <v>46427</v>
      </c>
      <c r="H128" s="15">
        <f t="shared" ref="H128" si="82">G128+1</f>
        <v>46428</v>
      </c>
      <c r="I128" s="15">
        <f t="shared" ref="I128" si="83">H128+1</f>
        <v>46429</v>
      </c>
      <c r="J128" s="15">
        <f t="shared" ref="J128" si="84">I128+1</f>
        <v>46430</v>
      </c>
      <c r="K128" s="15">
        <f t="shared" ref="K128" si="85">J128+1</f>
        <v>46431</v>
      </c>
      <c r="L128" s="15">
        <f t="shared" ref="L128" si="86">K128+1</f>
        <v>46432</v>
      </c>
      <c r="M128" s="15">
        <f t="shared" ref="M128" si="87">L128+1</f>
        <v>46433</v>
      </c>
      <c r="N128" s="15">
        <f t="shared" ref="N128" si="88">M128+1</f>
        <v>46434</v>
      </c>
      <c r="O128" s="15">
        <f t="shared" ref="O128" si="89">N128+1</f>
        <v>46435</v>
      </c>
      <c r="P128" s="15">
        <f>O128+1</f>
        <v>46436</v>
      </c>
      <c r="Q128" s="15">
        <f t="shared" ref="Q128" si="90">P128+1</f>
        <v>46437</v>
      </c>
      <c r="R128" s="15">
        <f t="shared" ref="R128" si="91">Q128+1</f>
        <v>46438</v>
      </c>
      <c r="S128" s="15">
        <f t="shared" ref="S128" si="92">R128+1</f>
        <v>46439</v>
      </c>
      <c r="T128" s="15">
        <f t="shared" ref="T128" si="93">S128+1</f>
        <v>46440</v>
      </c>
      <c r="U128" s="15">
        <f t="shared" ref="U128" si="94">T128+1</f>
        <v>46441</v>
      </c>
      <c r="V128" s="15">
        <f t="shared" ref="V128" si="95">U128+1</f>
        <v>46442</v>
      </c>
      <c r="W128" s="15">
        <f t="shared" ref="W128" si="96">V128+1</f>
        <v>46443</v>
      </c>
      <c r="X128" s="15">
        <f t="shared" ref="X128" si="97">W128+1</f>
        <v>46444</v>
      </c>
      <c r="Y128" s="15">
        <f t="shared" ref="Y128" si="98">X128+1</f>
        <v>46445</v>
      </c>
      <c r="Z128" s="15">
        <f t="shared" ref="Z128" si="99">Y128+1</f>
        <v>46446</v>
      </c>
      <c r="AA128" s="15">
        <f t="shared" ref="AA128" si="100">Z128+1</f>
        <v>46447</v>
      </c>
      <c r="AB128" s="15">
        <f t="shared" ref="AB128" si="101">AA128+1</f>
        <v>46448</v>
      </c>
      <c r="AC128" s="15">
        <f t="shared" ref="AC128" si="102">AB128+1</f>
        <v>46449</v>
      </c>
      <c r="AD128" s="74" t="s">
        <v>26</v>
      </c>
      <c r="AE128" s="77" t="s">
        <v>27</v>
      </c>
      <c r="AG128"/>
      <c r="AH128"/>
      <c r="AI128"/>
      <c r="AJ128"/>
    </row>
    <row r="129" spans="1:36" ht="15.75" customHeight="1" x14ac:dyDescent="0.2">
      <c r="A129" s="3" t="s">
        <v>2</v>
      </c>
      <c r="B129" s="17" t="str">
        <f>TEXT(WEEKDAY(+B128),"aaa")</f>
        <v>木</v>
      </c>
      <c r="C129" s="17" t="str">
        <f t="shared" ref="C129:AC129" si="103">TEXT(WEEKDAY(+C128),"aaa")</f>
        <v>金</v>
      </c>
      <c r="D129" s="17" t="str">
        <f t="shared" si="103"/>
        <v>土</v>
      </c>
      <c r="E129" s="17" t="str">
        <f t="shared" si="103"/>
        <v>日</v>
      </c>
      <c r="F129" s="17" t="str">
        <f t="shared" si="103"/>
        <v>月</v>
      </c>
      <c r="G129" s="17" t="str">
        <f t="shared" si="103"/>
        <v>火</v>
      </c>
      <c r="H129" s="17" t="str">
        <f t="shared" si="103"/>
        <v>水</v>
      </c>
      <c r="I129" s="17" t="str">
        <f t="shared" si="103"/>
        <v>木</v>
      </c>
      <c r="J129" s="17" t="str">
        <f t="shared" si="103"/>
        <v>金</v>
      </c>
      <c r="K129" s="17" t="str">
        <f t="shared" si="103"/>
        <v>土</v>
      </c>
      <c r="L129" s="17" t="str">
        <f t="shared" si="103"/>
        <v>日</v>
      </c>
      <c r="M129" s="17" t="str">
        <f t="shared" si="103"/>
        <v>月</v>
      </c>
      <c r="N129" s="17" t="str">
        <f t="shared" si="103"/>
        <v>火</v>
      </c>
      <c r="O129" s="17" t="str">
        <f t="shared" si="103"/>
        <v>水</v>
      </c>
      <c r="P129" s="17" t="str">
        <f t="shared" si="103"/>
        <v>木</v>
      </c>
      <c r="Q129" s="17" t="str">
        <f t="shared" si="103"/>
        <v>金</v>
      </c>
      <c r="R129" s="17" t="str">
        <f t="shared" si="103"/>
        <v>土</v>
      </c>
      <c r="S129" s="17" t="str">
        <f t="shared" si="103"/>
        <v>日</v>
      </c>
      <c r="T129" s="17" t="str">
        <f t="shared" si="103"/>
        <v>月</v>
      </c>
      <c r="U129" s="17" t="str">
        <f t="shared" si="103"/>
        <v>火</v>
      </c>
      <c r="V129" s="17" t="str">
        <f t="shared" si="103"/>
        <v>水</v>
      </c>
      <c r="W129" s="17" t="str">
        <f t="shared" si="103"/>
        <v>木</v>
      </c>
      <c r="X129" s="17" t="str">
        <f t="shared" si="103"/>
        <v>金</v>
      </c>
      <c r="Y129" s="17" t="str">
        <f t="shared" si="103"/>
        <v>土</v>
      </c>
      <c r="Z129" s="17" t="str">
        <f t="shared" si="103"/>
        <v>日</v>
      </c>
      <c r="AA129" s="17" t="str">
        <f t="shared" si="103"/>
        <v>月</v>
      </c>
      <c r="AB129" s="17" t="str">
        <f t="shared" si="103"/>
        <v>火</v>
      </c>
      <c r="AC129" s="17" t="str">
        <f t="shared" si="103"/>
        <v>水</v>
      </c>
      <c r="AD129" s="75"/>
      <c r="AE129" s="78"/>
      <c r="AG129"/>
      <c r="AH129"/>
      <c r="AI129"/>
      <c r="AJ129"/>
    </row>
    <row r="130" spans="1:36" ht="15.75" customHeight="1" x14ac:dyDescent="0.2">
      <c r="A130" s="80" t="s">
        <v>12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75"/>
      <c r="AE130" s="78"/>
      <c r="AG130"/>
      <c r="AH130"/>
      <c r="AI130"/>
      <c r="AJ130"/>
    </row>
    <row r="131" spans="1:36" ht="15.75" customHeight="1" x14ac:dyDescent="0.2">
      <c r="A131" s="81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75"/>
      <c r="AE131" s="78"/>
      <c r="AG131"/>
      <c r="AH131"/>
      <c r="AI131"/>
      <c r="AJ131"/>
    </row>
    <row r="132" spans="1:36" ht="15.75" customHeight="1" x14ac:dyDescent="0.2">
      <c r="A132" s="81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75"/>
      <c r="AE132" s="78"/>
    </row>
    <row r="133" spans="1:36" ht="15.75" customHeight="1" x14ac:dyDescent="0.2">
      <c r="A133" s="82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76"/>
      <c r="AE133" s="79"/>
    </row>
    <row r="134" spans="1:36" s="1" customFormat="1" ht="34.5" customHeight="1" thickBot="1" x14ac:dyDescent="0.25">
      <c r="A134" s="12" t="s">
        <v>1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4">
        <f>COUNTIF(B134:AC134,"休")</f>
        <v>0</v>
      </c>
      <c r="AE134" s="5">
        <f>+AD134+AE124</f>
        <v>0</v>
      </c>
      <c r="AF134" s="10"/>
      <c r="AG134" s="10"/>
      <c r="AH134" s="10"/>
      <c r="AI134" s="10"/>
      <c r="AJ134" s="10"/>
    </row>
    <row r="135" spans="1:36" s="9" customFormat="1" ht="13.8" thickBot="1" x14ac:dyDescent="0.25">
      <c r="A135"/>
      <c r="B135" s="13"/>
      <c r="C135" s="13"/>
      <c r="D135" s="13"/>
      <c r="E135" s="13"/>
      <c r="F135" s="13"/>
      <c r="G135" s="13"/>
      <c r="H135" s="13"/>
      <c r="I135" s="13"/>
      <c r="J135" s="67" t="s">
        <v>22</v>
      </c>
      <c r="K135" s="67"/>
      <c r="L135" s="67"/>
      <c r="M135" s="67"/>
      <c r="N135" s="67">
        <f>COUNTIF(B134:AC134,"")+COUNTIF(B134:AC134,"休")+COUNTIF(B134:AC134,"協休")</f>
        <v>28</v>
      </c>
      <c r="O135" s="67"/>
      <c r="P135" s="68" t="s">
        <v>23</v>
      </c>
      <c r="Q135" s="68"/>
      <c r="R135" s="68"/>
      <c r="S135" s="68"/>
      <c r="T135" s="67">
        <f>COUNTIF(B134:AC134,"休")+COUNTIF(B134:AC134,"協休")</f>
        <v>0</v>
      </c>
      <c r="U135" s="67"/>
      <c r="V135" s="68" t="s">
        <v>24</v>
      </c>
      <c r="W135" s="68"/>
      <c r="X135" s="68"/>
      <c r="Y135" s="68"/>
      <c r="Z135" s="69">
        <f>IFERROR(+T135/N135,"")</f>
        <v>0</v>
      </c>
      <c r="AA135" s="70"/>
      <c r="AB135" s="61" t="str">
        <f>IF(Z135="","",IF(Z135&gt;=0.285,"4週8休以上",""))</f>
        <v/>
      </c>
      <c r="AC135" s="62"/>
      <c r="AD135" s="62"/>
      <c r="AE135" s="63"/>
      <c r="AF135" s="11"/>
      <c r="AG135" s="11"/>
      <c r="AH135" s="11"/>
      <c r="AI135" s="11"/>
      <c r="AJ135" s="11"/>
    </row>
    <row r="136" spans="1:36" ht="13.8" thickBot="1" x14ac:dyDescent="0.25">
      <c r="Z136" s="61" t="s">
        <v>44</v>
      </c>
      <c r="AA136" s="62"/>
      <c r="AB136" s="62"/>
      <c r="AC136" s="62"/>
      <c r="AD136" s="62"/>
      <c r="AE136" s="63"/>
    </row>
    <row r="137" spans="1:36" ht="13.8" thickBot="1" x14ac:dyDescent="0.25"/>
    <row r="138" spans="1:36" ht="13.5" customHeight="1" x14ac:dyDescent="0.2">
      <c r="A138" s="2" t="s">
        <v>0</v>
      </c>
      <c r="B138" s="15">
        <f>AC128+1</f>
        <v>46450</v>
      </c>
      <c r="C138" s="15">
        <f>B138+1</f>
        <v>46451</v>
      </c>
      <c r="D138" s="15">
        <f t="shared" ref="D138" si="104">C138+1</f>
        <v>46452</v>
      </c>
      <c r="E138" s="15">
        <f t="shared" ref="E138" si="105">D138+1</f>
        <v>46453</v>
      </c>
      <c r="F138" s="15">
        <f t="shared" ref="F138" si="106">E138+1</f>
        <v>46454</v>
      </c>
      <c r="G138" s="15">
        <f t="shared" ref="G138" si="107">F138+1</f>
        <v>46455</v>
      </c>
      <c r="H138" s="15">
        <f t="shared" ref="H138" si="108">G138+1</f>
        <v>46456</v>
      </c>
      <c r="I138" s="15">
        <f t="shared" ref="I138" si="109">H138+1</f>
        <v>46457</v>
      </c>
      <c r="J138" s="15">
        <f t="shared" ref="J138" si="110">I138+1</f>
        <v>46458</v>
      </c>
      <c r="K138" s="15">
        <f t="shared" ref="K138" si="111">J138+1</f>
        <v>46459</v>
      </c>
      <c r="L138" s="15">
        <f t="shared" ref="L138" si="112">K138+1</f>
        <v>46460</v>
      </c>
      <c r="M138" s="15">
        <f t="shared" ref="M138" si="113">L138+1</f>
        <v>46461</v>
      </c>
      <c r="N138" s="15">
        <f t="shared" ref="N138" si="114">M138+1</f>
        <v>46462</v>
      </c>
      <c r="O138" s="15">
        <f t="shared" ref="O138" si="115">N138+1</f>
        <v>46463</v>
      </c>
      <c r="P138" s="15">
        <f>O138+1</f>
        <v>46464</v>
      </c>
      <c r="Q138" s="15">
        <f t="shared" ref="Q138" si="116">P138+1</f>
        <v>46465</v>
      </c>
      <c r="R138" s="15">
        <f t="shared" ref="R138" si="117">Q138+1</f>
        <v>46466</v>
      </c>
      <c r="S138" s="15">
        <f t="shared" ref="S138" si="118">R138+1</f>
        <v>46467</v>
      </c>
      <c r="T138" s="15">
        <f t="shared" ref="T138" si="119">S138+1</f>
        <v>46468</v>
      </c>
      <c r="U138" s="15">
        <f t="shared" ref="U138" si="120">T138+1</f>
        <v>46469</v>
      </c>
      <c r="V138" s="15">
        <f t="shared" ref="V138" si="121">U138+1</f>
        <v>46470</v>
      </c>
      <c r="W138" s="15">
        <f t="shared" ref="W138" si="122">V138+1</f>
        <v>46471</v>
      </c>
      <c r="X138" s="15">
        <f t="shared" ref="X138" si="123">W138+1</f>
        <v>46472</v>
      </c>
      <c r="Y138" s="15">
        <f t="shared" ref="Y138" si="124">X138+1</f>
        <v>46473</v>
      </c>
      <c r="Z138" s="15">
        <f t="shared" ref="Z138" si="125">Y138+1</f>
        <v>46474</v>
      </c>
      <c r="AA138" s="15">
        <f t="shared" ref="AA138" si="126">Z138+1</f>
        <v>46475</v>
      </c>
      <c r="AB138" s="15">
        <f t="shared" ref="AB138" si="127">AA138+1</f>
        <v>46476</v>
      </c>
      <c r="AC138" s="15">
        <f t="shared" ref="AC138" si="128">AB138+1</f>
        <v>46477</v>
      </c>
      <c r="AD138" s="74" t="s">
        <v>26</v>
      </c>
      <c r="AE138" s="77" t="s">
        <v>27</v>
      </c>
      <c r="AG138"/>
      <c r="AH138"/>
      <c r="AI138"/>
      <c r="AJ138"/>
    </row>
    <row r="139" spans="1:36" ht="15.75" customHeight="1" x14ac:dyDescent="0.2">
      <c r="A139" s="3" t="s">
        <v>2</v>
      </c>
      <c r="B139" s="17" t="str">
        <f>TEXT(WEEKDAY(+B138),"aaa")</f>
        <v>木</v>
      </c>
      <c r="C139" s="17" t="str">
        <f t="shared" ref="C139:AC139" si="129">TEXT(WEEKDAY(+C138),"aaa")</f>
        <v>金</v>
      </c>
      <c r="D139" s="17" t="str">
        <f t="shared" si="129"/>
        <v>土</v>
      </c>
      <c r="E139" s="17" t="str">
        <f t="shared" si="129"/>
        <v>日</v>
      </c>
      <c r="F139" s="17" t="str">
        <f t="shared" si="129"/>
        <v>月</v>
      </c>
      <c r="G139" s="17" t="str">
        <f t="shared" si="129"/>
        <v>火</v>
      </c>
      <c r="H139" s="17" t="str">
        <f t="shared" si="129"/>
        <v>水</v>
      </c>
      <c r="I139" s="17" t="str">
        <f t="shared" si="129"/>
        <v>木</v>
      </c>
      <c r="J139" s="17" t="str">
        <f t="shared" si="129"/>
        <v>金</v>
      </c>
      <c r="K139" s="17" t="str">
        <f t="shared" si="129"/>
        <v>土</v>
      </c>
      <c r="L139" s="17" t="str">
        <f t="shared" si="129"/>
        <v>日</v>
      </c>
      <c r="M139" s="17" t="str">
        <f t="shared" si="129"/>
        <v>月</v>
      </c>
      <c r="N139" s="17" t="str">
        <f t="shared" si="129"/>
        <v>火</v>
      </c>
      <c r="O139" s="17" t="str">
        <f t="shared" si="129"/>
        <v>水</v>
      </c>
      <c r="P139" s="17" t="str">
        <f t="shared" si="129"/>
        <v>木</v>
      </c>
      <c r="Q139" s="17" t="str">
        <f t="shared" si="129"/>
        <v>金</v>
      </c>
      <c r="R139" s="17" t="str">
        <f t="shared" si="129"/>
        <v>土</v>
      </c>
      <c r="S139" s="17" t="str">
        <f t="shared" si="129"/>
        <v>日</v>
      </c>
      <c r="T139" s="17" t="str">
        <f t="shared" si="129"/>
        <v>月</v>
      </c>
      <c r="U139" s="17" t="str">
        <f t="shared" si="129"/>
        <v>火</v>
      </c>
      <c r="V139" s="17" t="str">
        <f t="shared" si="129"/>
        <v>水</v>
      </c>
      <c r="W139" s="17" t="str">
        <f t="shared" si="129"/>
        <v>木</v>
      </c>
      <c r="X139" s="17" t="str">
        <f t="shared" si="129"/>
        <v>金</v>
      </c>
      <c r="Y139" s="17" t="str">
        <f t="shared" si="129"/>
        <v>土</v>
      </c>
      <c r="Z139" s="17" t="str">
        <f t="shared" si="129"/>
        <v>日</v>
      </c>
      <c r="AA139" s="17" t="str">
        <f t="shared" si="129"/>
        <v>月</v>
      </c>
      <c r="AB139" s="17" t="str">
        <f t="shared" si="129"/>
        <v>火</v>
      </c>
      <c r="AC139" s="17" t="str">
        <f t="shared" si="129"/>
        <v>水</v>
      </c>
      <c r="AD139" s="75"/>
      <c r="AE139" s="78"/>
      <c r="AG139"/>
      <c r="AH139"/>
      <c r="AI139"/>
      <c r="AJ139"/>
    </row>
    <row r="140" spans="1:36" ht="15.75" customHeight="1" x14ac:dyDescent="0.2">
      <c r="A140" s="80" t="s">
        <v>12</v>
      </c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75"/>
      <c r="AE140" s="78"/>
      <c r="AG140"/>
      <c r="AH140"/>
      <c r="AI140"/>
      <c r="AJ140"/>
    </row>
    <row r="141" spans="1:36" ht="15.75" customHeight="1" x14ac:dyDescent="0.2">
      <c r="A141" s="81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75"/>
      <c r="AE141" s="78"/>
      <c r="AG141"/>
      <c r="AH141"/>
      <c r="AI141"/>
      <c r="AJ141"/>
    </row>
    <row r="142" spans="1:36" ht="15.75" customHeight="1" x14ac:dyDescent="0.2">
      <c r="A142" s="81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75"/>
      <c r="AE142" s="78"/>
    </row>
    <row r="143" spans="1:36" ht="15.75" customHeight="1" x14ac:dyDescent="0.2">
      <c r="A143" s="82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76"/>
      <c r="AE143" s="79"/>
    </row>
    <row r="144" spans="1:36" s="1" customFormat="1" ht="34.5" customHeight="1" thickBot="1" x14ac:dyDescent="0.25">
      <c r="A144" s="12" t="s">
        <v>1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4">
        <f>COUNTIF(B144:AC144,"休")</f>
        <v>0</v>
      </c>
      <c r="AE144" s="5">
        <f>+AD144+AE132</f>
        <v>0</v>
      </c>
      <c r="AF144" s="10"/>
      <c r="AG144" s="10"/>
      <c r="AH144" s="10"/>
      <c r="AI144" s="10"/>
      <c r="AJ144" s="10"/>
    </row>
    <row r="145" spans="1:36" s="9" customFormat="1" ht="13.8" thickBot="1" x14ac:dyDescent="0.25">
      <c r="A145"/>
      <c r="B145" s="13"/>
      <c r="C145" s="13"/>
      <c r="D145" s="13"/>
      <c r="E145" s="13"/>
      <c r="F145" s="13"/>
      <c r="G145" s="13"/>
      <c r="H145" s="13"/>
      <c r="I145" s="13"/>
      <c r="J145" s="67" t="s">
        <v>22</v>
      </c>
      <c r="K145" s="67"/>
      <c r="L145" s="67"/>
      <c r="M145" s="67"/>
      <c r="N145" s="67">
        <f>COUNTIF(B144:AC144,"")+COUNTIF(B144:AC144,"休")+COUNTIF(B144:AC144,"協休")</f>
        <v>28</v>
      </c>
      <c r="O145" s="67"/>
      <c r="P145" s="68" t="s">
        <v>23</v>
      </c>
      <c r="Q145" s="68"/>
      <c r="R145" s="68"/>
      <c r="S145" s="68"/>
      <c r="T145" s="67">
        <f>COUNTIF(B144:AC144,"休")+COUNTIF(B144:AC144,"協休")</f>
        <v>0</v>
      </c>
      <c r="U145" s="67"/>
      <c r="V145" s="68" t="s">
        <v>24</v>
      </c>
      <c r="W145" s="68"/>
      <c r="X145" s="68"/>
      <c r="Y145" s="68"/>
      <c r="Z145" s="69">
        <f>IFERROR(+T145/N145,"")</f>
        <v>0</v>
      </c>
      <c r="AA145" s="70"/>
      <c r="AB145" s="61" t="str">
        <f>IF(Z145="","",IF(Z145&gt;=0.285,"4週8休以上",""))</f>
        <v/>
      </c>
      <c r="AC145" s="62"/>
      <c r="AD145" s="62"/>
      <c r="AE145" s="63"/>
      <c r="AF145" s="11"/>
      <c r="AG145" s="11"/>
      <c r="AH145" s="11"/>
      <c r="AI145" s="11"/>
      <c r="AJ145" s="11"/>
    </row>
    <row r="146" spans="1:36" ht="13.8" thickBot="1" x14ac:dyDescent="0.25">
      <c r="Z146" s="61" t="s">
        <v>44</v>
      </c>
      <c r="AA146" s="62"/>
      <c r="AB146" s="62"/>
      <c r="AC146" s="62"/>
      <c r="AD146" s="62"/>
      <c r="AE146" s="63"/>
    </row>
  </sheetData>
  <mergeCells count="526">
    <mergeCell ref="Z116:AE116"/>
    <mergeCell ref="Z126:AE126"/>
    <mergeCell ref="Z136:AE136"/>
    <mergeCell ref="Z146:AE146"/>
    <mergeCell ref="Z23:AE23"/>
    <mergeCell ref="Z33:AE33"/>
    <mergeCell ref="Z43:AE43"/>
    <mergeCell ref="Z53:AE53"/>
    <mergeCell ref="Z63:AE63"/>
    <mergeCell ref="Z73:AE73"/>
    <mergeCell ref="Z83:AE83"/>
    <mergeCell ref="Z96:AE96"/>
    <mergeCell ref="Z106:AE106"/>
    <mergeCell ref="A6:E6"/>
    <mergeCell ref="W5:X5"/>
    <mergeCell ref="Y5:Z5"/>
    <mergeCell ref="AA5:AB5"/>
    <mergeCell ref="AC5:AD5"/>
    <mergeCell ref="A7:E7"/>
    <mergeCell ref="A1:AA1"/>
    <mergeCell ref="AB1:AE1"/>
    <mergeCell ref="A5:E5"/>
    <mergeCell ref="F5:T5"/>
    <mergeCell ref="Y4:Z4"/>
    <mergeCell ref="AA4:AB4"/>
    <mergeCell ref="AC4:AD4"/>
    <mergeCell ref="A3:E4"/>
    <mergeCell ref="F3:T4"/>
    <mergeCell ref="W6:X6"/>
    <mergeCell ref="Y6:Z6"/>
    <mergeCell ref="AA6:AB6"/>
    <mergeCell ref="AC6:AD6"/>
    <mergeCell ref="I17:I20"/>
    <mergeCell ref="J17:J20"/>
    <mergeCell ref="K17:K20"/>
    <mergeCell ref="L17:L20"/>
    <mergeCell ref="M17:M20"/>
    <mergeCell ref="N17:N20"/>
    <mergeCell ref="AD15:AD20"/>
    <mergeCell ref="AE15:AE20"/>
    <mergeCell ref="A17:A20"/>
    <mergeCell ref="B17:B20"/>
    <mergeCell ref="C17:C20"/>
    <mergeCell ref="D17:D20"/>
    <mergeCell ref="E17:E20"/>
    <mergeCell ref="F17:F20"/>
    <mergeCell ref="G17:G20"/>
    <mergeCell ref="H17:H20"/>
    <mergeCell ref="AA17:AA20"/>
    <mergeCell ref="AB17:AB20"/>
    <mergeCell ref="AC17:AC20"/>
    <mergeCell ref="J22:M22"/>
    <mergeCell ref="N22:O22"/>
    <mergeCell ref="P22:S22"/>
    <mergeCell ref="T22:U22"/>
    <mergeCell ref="V22:Y22"/>
    <mergeCell ref="Z22:AA22"/>
    <mergeCell ref="AB22:AE22"/>
    <mergeCell ref="U17:U20"/>
    <mergeCell ref="V17:V20"/>
    <mergeCell ref="W17:W20"/>
    <mergeCell ref="X17:X20"/>
    <mergeCell ref="Y17:Y20"/>
    <mergeCell ref="Z17:Z20"/>
    <mergeCell ref="O17:O20"/>
    <mergeCell ref="P17:P20"/>
    <mergeCell ref="Q17:Q20"/>
    <mergeCell ref="R17:R20"/>
    <mergeCell ref="S17:S20"/>
    <mergeCell ref="T17:T20"/>
    <mergeCell ref="I27:I30"/>
    <mergeCell ref="J27:J30"/>
    <mergeCell ref="K27:K30"/>
    <mergeCell ref="L27:L30"/>
    <mergeCell ref="M27:M30"/>
    <mergeCell ref="N27:N30"/>
    <mergeCell ref="AD25:AD30"/>
    <mergeCell ref="AE25:AE30"/>
    <mergeCell ref="A27:A30"/>
    <mergeCell ref="B27:B30"/>
    <mergeCell ref="C27:C30"/>
    <mergeCell ref="D27:D30"/>
    <mergeCell ref="E27:E30"/>
    <mergeCell ref="F27:F30"/>
    <mergeCell ref="G27:G30"/>
    <mergeCell ref="H27:H30"/>
    <mergeCell ref="AA27:AA30"/>
    <mergeCell ref="AB27:AB30"/>
    <mergeCell ref="AC27:AC30"/>
    <mergeCell ref="J32:M32"/>
    <mergeCell ref="N32:O32"/>
    <mergeCell ref="P32:S32"/>
    <mergeCell ref="T32:U32"/>
    <mergeCell ref="V32:Y32"/>
    <mergeCell ref="Z32:AA32"/>
    <mergeCell ref="AB32:AE32"/>
    <mergeCell ref="U27:U30"/>
    <mergeCell ref="V27:V30"/>
    <mergeCell ref="W27:W30"/>
    <mergeCell ref="X27:X30"/>
    <mergeCell ref="Y27:Y30"/>
    <mergeCell ref="Z27:Z30"/>
    <mergeCell ref="O27:O30"/>
    <mergeCell ref="P27:P30"/>
    <mergeCell ref="Q27:Q30"/>
    <mergeCell ref="R27:R30"/>
    <mergeCell ref="S27:S30"/>
    <mergeCell ref="T27:T30"/>
    <mergeCell ref="I37:I40"/>
    <mergeCell ref="J37:J40"/>
    <mergeCell ref="K37:K40"/>
    <mergeCell ref="L37:L40"/>
    <mergeCell ref="M37:M40"/>
    <mergeCell ref="N37:N40"/>
    <mergeCell ref="AD35:AD40"/>
    <mergeCell ref="AE35:AE40"/>
    <mergeCell ref="A37:A40"/>
    <mergeCell ref="B37:B40"/>
    <mergeCell ref="C37:C40"/>
    <mergeCell ref="D37:D40"/>
    <mergeCell ref="E37:E40"/>
    <mergeCell ref="F37:F40"/>
    <mergeCell ref="G37:G40"/>
    <mergeCell ref="H37:H40"/>
    <mergeCell ref="AA37:AA40"/>
    <mergeCell ref="AB37:AB40"/>
    <mergeCell ref="AC37:AC40"/>
    <mergeCell ref="J42:M42"/>
    <mergeCell ref="N42:O42"/>
    <mergeCell ref="P42:S42"/>
    <mergeCell ref="T42:U42"/>
    <mergeCell ref="V42:Y42"/>
    <mergeCell ref="Z42:AA42"/>
    <mergeCell ref="AB42:AE42"/>
    <mergeCell ref="U37:U40"/>
    <mergeCell ref="V37:V40"/>
    <mergeCell ref="W37:W40"/>
    <mergeCell ref="X37:X40"/>
    <mergeCell ref="Y37:Y40"/>
    <mergeCell ref="Z37:Z40"/>
    <mergeCell ref="O37:O40"/>
    <mergeCell ref="P37:P40"/>
    <mergeCell ref="Q37:Q40"/>
    <mergeCell ref="R37:R40"/>
    <mergeCell ref="S37:S40"/>
    <mergeCell ref="T37:T40"/>
    <mergeCell ref="I47:I50"/>
    <mergeCell ref="J47:J50"/>
    <mergeCell ref="K47:K50"/>
    <mergeCell ref="L47:L50"/>
    <mergeCell ref="M47:M50"/>
    <mergeCell ref="N47:N50"/>
    <mergeCell ref="AD45:AD50"/>
    <mergeCell ref="AE45:AE50"/>
    <mergeCell ref="A47:A50"/>
    <mergeCell ref="B47:B50"/>
    <mergeCell ref="C47:C50"/>
    <mergeCell ref="D47:D50"/>
    <mergeCell ref="E47:E50"/>
    <mergeCell ref="F47:F50"/>
    <mergeCell ref="G47:G50"/>
    <mergeCell ref="H47:H50"/>
    <mergeCell ref="AA47:AA50"/>
    <mergeCell ref="AB47:AB50"/>
    <mergeCell ref="AC47:AC50"/>
    <mergeCell ref="J52:M52"/>
    <mergeCell ref="N52:O52"/>
    <mergeCell ref="P52:S52"/>
    <mergeCell ref="T52:U52"/>
    <mergeCell ref="V52:Y52"/>
    <mergeCell ref="Z52:AA52"/>
    <mergeCell ref="AB52:AE52"/>
    <mergeCell ref="U47:U50"/>
    <mergeCell ref="V47:V50"/>
    <mergeCell ref="W47:W50"/>
    <mergeCell ref="X47:X50"/>
    <mergeCell ref="Y47:Y50"/>
    <mergeCell ref="Z47:Z50"/>
    <mergeCell ref="O47:O50"/>
    <mergeCell ref="P47:P50"/>
    <mergeCell ref="Q47:Q50"/>
    <mergeCell ref="R47:R50"/>
    <mergeCell ref="S47:S50"/>
    <mergeCell ref="T47:T50"/>
    <mergeCell ref="I57:I60"/>
    <mergeCell ref="J57:J60"/>
    <mergeCell ref="K57:K60"/>
    <mergeCell ref="L57:L60"/>
    <mergeCell ref="M57:M60"/>
    <mergeCell ref="N57:N60"/>
    <mergeCell ref="AD55:AD60"/>
    <mergeCell ref="AE55:AE60"/>
    <mergeCell ref="A57:A60"/>
    <mergeCell ref="B57:B60"/>
    <mergeCell ref="C57:C60"/>
    <mergeCell ref="D57:D60"/>
    <mergeCell ref="E57:E60"/>
    <mergeCell ref="F57:F60"/>
    <mergeCell ref="G57:G60"/>
    <mergeCell ref="H57:H60"/>
    <mergeCell ref="AA57:AA60"/>
    <mergeCell ref="AB57:AB60"/>
    <mergeCell ref="AC57:AC60"/>
    <mergeCell ref="J62:M62"/>
    <mergeCell ref="N62:O62"/>
    <mergeCell ref="P62:S62"/>
    <mergeCell ref="T62:U62"/>
    <mergeCell ref="V62:Y62"/>
    <mergeCell ref="Z62:AA62"/>
    <mergeCell ref="AB62:AE62"/>
    <mergeCell ref="U57:U60"/>
    <mergeCell ref="V57:V60"/>
    <mergeCell ref="W57:W60"/>
    <mergeCell ref="X57:X60"/>
    <mergeCell ref="Y57:Y60"/>
    <mergeCell ref="Z57:Z60"/>
    <mergeCell ref="O57:O60"/>
    <mergeCell ref="P57:P60"/>
    <mergeCell ref="Q57:Q60"/>
    <mergeCell ref="R57:R60"/>
    <mergeCell ref="S57:S60"/>
    <mergeCell ref="T57:T60"/>
    <mergeCell ref="I67:I70"/>
    <mergeCell ref="J67:J70"/>
    <mergeCell ref="K67:K70"/>
    <mergeCell ref="L67:L70"/>
    <mergeCell ref="M67:M70"/>
    <mergeCell ref="N67:N70"/>
    <mergeCell ref="AD65:AD70"/>
    <mergeCell ref="AE65:AE70"/>
    <mergeCell ref="A67:A70"/>
    <mergeCell ref="B67:B70"/>
    <mergeCell ref="C67:C70"/>
    <mergeCell ref="D67:D70"/>
    <mergeCell ref="E67:E70"/>
    <mergeCell ref="F67:F70"/>
    <mergeCell ref="G67:G70"/>
    <mergeCell ref="H67:H70"/>
    <mergeCell ref="AA67:AA70"/>
    <mergeCell ref="AB67:AB70"/>
    <mergeCell ref="AC67:AC70"/>
    <mergeCell ref="J72:M72"/>
    <mergeCell ref="N72:O72"/>
    <mergeCell ref="P72:S72"/>
    <mergeCell ref="T72:U72"/>
    <mergeCell ref="V72:Y72"/>
    <mergeCell ref="Z72:AA72"/>
    <mergeCell ref="AB72:AE72"/>
    <mergeCell ref="U67:U70"/>
    <mergeCell ref="V67:V70"/>
    <mergeCell ref="W67:W70"/>
    <mergeCell ref="X67:X70"/>
    <mergeCell ref="Y67:Y70"/>
    <mergeCell ref="Z67:Z70"/>
    <mergeCell ref="O67:O70"/>
    <mergeCell ref="P67:P70"/>
    <mergeCell ref="Q67:Q70"/>
    <mergeCell ref="R67:R70"/>
    <mergeCell ref="S67:S70"/>
    <mergeCell ref="T67:T70"/>
    <mergeCell ref="I77:I80"/>
    <mergeCell ref="J77:J80"/>
    <mergeCell ref="K77:K80"/>
    <mergeCell ref="L77:L80"/>
    <mergeCell ref="M77:M80"/>
    <mergeCell ref="N77:N80"/>
    <mergeCell ref="AD75:AD80"/>
    <mergeCell ref="AE75:AE80"/>
    <mergeCell ref="A77:A80"/>
    <mergeCell ref="B77:B80"/>
    <mergeCell ref="C77:C80"/>
    <mergeCell ref="D77:D80"/>
    <mergeCell ref="E77:E80"/>
    <mergeCell ref="F77:F80"/>
    <mergeCell ref="G77:G80"/>
    <mergeCell ref="H77:H80"/>
    <mergeCell ref="AA77:AA80"/>
    <mergeCell ref="AB77:AB80"/>
    <mergeCell ref="AC77:AC80"/>
    <mergeCell ref="J82:M82"/>
    <mergeCell ref="N82:O82"/>
    <mergeCell ref="P82:S82"/>
    <mergeCell ref="T82:U82"/>
    <mergeCell ref="V82:Y82"/>
    <mergeCell ref="Z82:AA82"/>
    <mergeCell ref="AB82:AE82"/>
    <mergeCell ref="U77:U80"/>
    <mergeCell ref="V77:V80"/>
    <mergeCell ref="W77:W80"/>
    <mergeCell ref="X77:X80"/>
    <mergeCell ref="Y77:Y80"/>
    <mergeCell ref="Z77:Z80"/>
    <mergeCell ref="O77:O80"/>
    <mergeCell ref="P77:P80"/>
    <mergeCell ref="Q77:Q80"/>
    <mergeCell ref="R77:R80"/>
    <mergeCell ref="S77:S80"/>
    <mergeCell ref="T77:T80"/>
    <mergeCell ref="I90:I93"/>
    <mergeCell ref="J90:J93"/>
    <mergeCell ref="K90:K93"/>
    <mergeCell ref="L90:L93"/>
    <mergeCell ref="M90:M93"/>
    <mergeCell ref="N90:N93"/>
    <mergeCell ref="AD88:AD93"/>
    <mergeCell ref="AE88:AE93"/>
    <mergeCell ref="A90:A93"/>
    <mergeCell ref="B90:B93"/>
    <mergeCell ref="C90:C93"/>
    <mergeCell ref="D90:D93"/>
    <mergeCell ref="E90:E93"/>
    <mergeCell ref="F90:F93"/>
    <mergeCell ref="G90:G93"/>
    <mergeCell ref="H90:H93"/>
    <mergeCell ref="AA90:AA93"/>
    <mergeCell ref="AB90:AB93"/>
    <mergeCell ref="AC90:AC93"/>
    <mergeCell ref="J95:M95"/>
    <mergeCell ref="N95:O95"/>
    <mergeCell ref="P95:S95"/>
    <mergeCell ref="T95:U95"/>
    <mergeCell ref="V95:Y95"/>
    <mergeCell ref="Z95:AA95"/>
    <mergeCell ref="AB95:AE95"/>
    <mergeCell ref="U90:U93"/>
    <mergeCell ref="V90:V93"/>
    <mergeCell ref="W90:W93"/>
    <mergeCell ref="X90:X93"/>
    <mergeCell ref="Y90:Y93"/>
    <mergeCell ref="Z90:Z93"/>
    <mergeCell ref="O90:O93"/>
    <mergeCell ref="P90:P93"/>
    <mergeCell ref="Q90:Q93"/>
    <mergeCell ref="R90:R93"/>
    <mergeCell ref="S90:S93"/>
    <mergeCell ref="T90:T93"/>
    <mergeCell ref="I100:I103"/>
    <mergeCell ref="J100:J103"/>
    <mergeCell ref="K100:K103"/>
    <mergeCell ref="L100:L103"/>
    <mergeCell ref="M100:M103"/>
    <mergeCell ref="N100:N103"/>
    <mergeCell ref="AD98:AD103"/>
    <mergeCell ref="AE98:AE103"/>
    <mergeCell ref="A100:A103"/>
    <mergeCell ref="B100:B103"/>
    <mergeCell ref="C100:C103"/>
    <mergeCell ref="D100:D103"/>
    <mergeCell ref="E100:E103"/>
    <mergeCell ref="F100:F103"/>
    <mergeCell ref="G100:G103"/>
    <mergeCell ref="H100:H103"/>
    <mergeCell ref="AA100:AA103"/>
    <mergeCell ref="AB100:AB103"/>
    <mergeCell ref="AC100:AC103"/>
    <mergeCell ref="J105:M105"/>
    <mergeCell ref="N105:O105"/>
    <mergeCell ref="P105:S105"/>
    <mergeCell ref="T105:U105"/>
    <mergeCell ref="V105:Y105"/>
    <mergeCell ref="Z105:AA105"/>
    <mergeCell ref="AB105:AE105"/>
    <mergeCell ref="U100:U103"/>
    <mergeCell ref="V100:V103"/>
    <mergeCell ref="W100:W103"/>
    <mergeCell ref="X100:X103"/>
    <mergeCell ref="Y100:Y103"/>
    <mergeCell ref="Z100:Z103"/>
    <mergeCell ref="O100:O103"/>
    <mergeCell ref="P100:P103"/>
    <mergeCell ref="Q100:Q103"/>
    <mergeCell ref="R100:R103"/>
    <mergeCell ref="S100:S103"/>
    <mergeCell ref="T100:T103"/>
    <mergeCell ref="I110:I113"/>
    <mergeCell ref="J110:J113"/>
    <mergeCell ref="K110:K113"/>
    <mergeCell ref="L110:L113"/>
    <mergeCell ref="M110:M113"/>
    <mergeCell ref="N110:N113"/>
    <mergeCell ref="AD108:AD113"/>
    <mergeCell ref="AE108:AE113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AA110:AA113"/>
    <mergeCell ref="AB110:AB113"/>
    <mergeCell ref="AC110:AC113"/>
    <mergeCell ref="J115:M115"/>
    <mergeCell ref="N115:O115"/>
    <mergeCell ref="P115:S115"/>
    <mergeCell ref="T115:U115"/>
    <mergeCell ref="V115:Y115"/>
    <mergeCell ref="Z115:AA115"/>
    <mergeCell ref="AB115:AE115"/>
    <mergeCell ref="U110:U113"/>
    <mergeCell ref="V110:V113"/>
    <mergeCell ref="W110:W113"/>
    <mergeCell ref="X110:X113"/>
    <mergeCell ref="Y110:Y113"/>
    <mergeCell ref="Z110:Z113"/>
    <mergeCell ref="O110:O113"/>
    <mergeCell ref="P110:P113"/>
    <mergeCell ref="Q110:Q113"/>
    <mergeCell ref="R110:R113"/>
    <mergeCell ref="S110:S113"/>
    <mergeCell ref="T110:T113"/>
    <mergeCell ref="I120:I123"/>
    <mergeCell ref="J120:J123"/>
    <mergeCell ref="K120:K123"/>
    <mergeCell ref="L120:L123"/>
    <mergeCell ref="M120:M123"/>
    <mergeCell ref="N120:N123"/>
    <mergeCell ref="AD118:AD123"/>
    <mergeCell ref="AE118:AE123"/>
    <mergeCell ref="A120:A123"/>
    <mergeCell ref="B120:B123"/>
    <mergeCell ref="C120:C123"/>
    <mergeCell ref="D120:D123"/>
    <mergeCell ref="E120:E123"/>
    <mergeCell ref="F120:F123"/>
    <mergeCell ref="G120:G123"/>
    <mergeCell ref="H120:H123"/>
    <mergeCell ref="AA120:AA123"/>
    <mergeCell ref="AB120:AB123"/>
    <mergeCell ref="AC120:AC123"/>
    <mergeCell ref="J125:M125"/>
    <mergeCell ref="N125:O125"/>
    <mergeCell ref="P125:S125"/>
    <mergeCell ref="T125:U125"/>
    <mergeCell ref="V125:Y125"/>
    <mergeCell ref="Z125:AA125"/>
    <mergeCell ref="AB125:AE125"/>
    <mergeCell ref="U120:U123"/>
    <mergeCell ref="V120:V123"/>
    <mergeCell ref="W120:W123"/>
    <mergeCell ref="X120:X123"/>
    <mergeCell ref="Y120:Y123"/>
    <mergeCell ref="Z120:Z123"/>
    <mergeCell ref="O120:O123"/>
    <mergeCell ref="P120:P123"/>
    <mergeCell ref="Q120:Q123"/>
    <mergeCell ref="R120:R123"/>
    <mergeCell ref="S120:S123"/>
    <mergeCell ref="T120:T123"/>
    <mergeCell ref="I130:I133"/>
    <mergeCell ref="J130:J133"/>
    <mergeCell ref="K130:K133"/>
    <mergeCell ref="L130:L133"/>
    <mergeCell ref="M130:M133"/>
    <mergeCell ref="N130:N133"/>
    <mergeCell ref="AD128:AD133"/>
    <mergeCell ref="AE128:AE133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AA130:AA133"/>
    <mergeCell ref="AB130:AB133"/>
    <mergeCell ref="AC130:AC133"/>
    <mergeCell ref="J135:M135"/>
    <mergeCell ref="N135:O135"/>
    <mergeCell ref="P135:S135"/>
    <mergeCell ref="T135:U135"/>
    <mergeCell ref="V135:Y135"/>
    <mergeCell ref="Z135:AA135"/>
    <mergeCell ref="AB135:AE135"/>
    <mergeCell ref="U130:U133"/>
    <mergeCell ref="V130:V133"/>
    <mergeCell ref="W130:W133"/>
    <mergeCell ref="X130:X133"/>
    <mergeCell ref="Y130:Y133"/>
    <mergeCell ref="Z130:Z133"/>
    <mergeCell ref="O130:O133"/>
    <mergeCell ref="P130:P133"/>
    <mergeCell ref="Q130:Q133"/>
    <mergeCell ref="R130:R133"/>
    <mergeCell ref="S130:S133"/>
    <mergeCell ref="T130:T133"/>
    <mergeCell ref="I140:I143"/>
    <mergeCell ref="J140:J143"/>
    <mergeCell ref="K140:K143"/>
    <mergeCell ref="L140:L143"/>
    <mergeCell ref="M140:M143"/>
    <mergeCell ref="N140:N143"/>
    <mergeCell ref="AD138:AD143"/>
    <mergeCell ref="AE138:AE143"/>
    <mergeCell ref="A140:A143"/>
    <mergeCell ref="B140:B143"/>
    <mergeCell ref="C140:C143"/>
    <mergeCell ref="D140:D143"/>
    <mergeCell ref="E140:E143"/>
    <mergeCell ref="F140:F143"/>
    <mergeCell ref="G140:G143"/>
    <mergeCell ref="H140:H143"/>
    <mergeCell ref="AA140:AA143"/>
    <mergeCell ref="AB140:AB143"/>
    <mergeCell ref="AC140:AC143"/>
    <mergeCell ref="J145:M145"/>
    <mergeCell ref="N145:O145"/>
    <mergeCell ref="P145:S145"/>
    <mergeCell ref="T145:U145"/>
    <mergeCell ref="V145:Y145"/>
    <mergeCell ref="Z145:AA145"/>
    <mergeCell ref="AB145:AE145"/>
    <mergeCell ref="U140:U143"/>
    <mergeCell ref="V140:V143"/>
    <mergeCell ref="W140:W143"/>
    <mergeCell ref="X140:X143"/>
    <mergeCell ref="Y140:Y143"/>
    <mergeCell ref="Z140:Z143"/>
    <mergeCell ref="O140:O143"/>
    <mergeCell ref="P140:P143"/>
    <mergeCell ref="Q140:Q143"/>
    <mergeCell ref="R140:R143"/>
    <mergeCell ref="S140:S143"/>
    <mergeCell ref="T140:T143"/>
  </mergeCells>
  <phoneticPr fontId="1"/>
  <conditionalFormatting sqref="B16:AC16">
    <cfRule type="containsText" dxfId="134" priority="166" operator="containsText" text="日">
      <formula>NOT(ISERROR(SEARCH("日",B16)))</formula>
    </cfRule>
    <cfRule type="containsText" dxfId="133" priority="167" operator="containsText" text="土">
      <formula>NOT(ISERROR(SEARCH("土",B16)))</formula>
    </cfRule>
  </conditionalFormatting>
  <conditionalFormatting sqref="B26:AC26">
    <cfRule type="containsText" dxfId="132" priority="156" operator="containsText" text="土">
      <formula>NOT(ISERROR(SEARCH("土",B26)))</formula>
    </cfRule>
    <cfRule type="containsText" dxfId="131" priority="155" operator="containsText" text="日">
      <formula>NOT(ISERROR(SEARCH("日",B26)))</formula>
    </cfRule>
  </conditionalFormatting>
  <conditionalFormatting sqref="B36:AC36">
    <cfRule type="containsText" dxfId="130" priority="148" operator="containsText" text="日">
      <formula>NOT(ISERROR(SEARCH("日",B36)))</formula>
    </cfRule>
    <cfRule type="containsText" dxfId="129" priority="149" operator="containsText" text="土">
      <formula>NOT(ISERROR(SEARCH("土",B36)))</formula>
    </cfRule>
  </conditionalFormatting>
  <conditionalFormatting sqref="B46:AC46">
    <cfRule type="containsText" dxfId="128" priority="141" operator="containsText" text="日">
      <formula>NOT(ISERROR(SEARCH("日",B46)))</formula>
    </cfRule>
    <cfRule type="containsText" dxfId="127" priority="142" operator="containsText" text="土">
      <formula>NOT(ISERROR(SEARCH("土",B46)))</formula>
    </cfRule>
  </conditionalFormatting>
  <conditionalFormatting sqref="B56:AC56">
    <cfRule type="containsText" dxfId="126" priority="135" operator="containsText" text="土">
      <formula>NOT(ISERROR(SEARCH("土",B56)))</formula>
    </cfRule>
    <cfRule type="containsText" dxfId="125" priority="134" operator="containsText" text="日">
      <formula>NOT(ISERROR(SEARCH("日",B56)))</formula>
    </cfRule>
  </conditionalFormatting>
  <conditionalFormatting sqref="B66:AC66">
    <cfRule type="containsText" dxfId="124" priority="127" operator="containsText" text="日">
      <formula>NOT(ISERROR(SEARCH("日",B66)))</formula>
    </cfRule>
    <cfRule type="containsText" dxfId="123" priority="128" operator="containsText" text="土">
      <formula>NOT(ISERROR(SEARCH("土",B66)))</formula>
    </cfRule>
  </conditionalFormatting>
  <conditionalFormatting sqref="B76:AC76">
    <cfRule type="containsText" dxfId="122" priority="121" operator="containsText" text="土">
      <formula>NOT(ISERROR(SEARCH("土",B76)))</formula>
    </cfRule>
    <cfRule type="containsText" dxfId="121" priority="120" operator="containsText" text="日">
      <formula>NOT(ISERROR(SEARCH("日",B76)))</formula>
    </cfRule>
  </conditionalFormatting>
  <conditionalFormatting sqref="B89:AC89">
    <cfRule type="containsText" dxfId="120" priority="108" operator="containsText" text="土">
      <formula>NOT(ISERROR(SEARCH("土",B89)))</formula>
    </cfRule>
    <cfRule type="containsText" dxfId="119" priority="107" operator="containsText" text="日">
      <formula>NOT(ISERROR(SEARCH("日",B89)))</formula>
    </cfRule>
  </conditionalFormatting>
  <conditionalFormatting sqref="B99:AC99">
    <cfRule type="containsText" dxfId="118" priority="100" operator="containsText" text="日">
      <formula>NOT(ISERROR(SEARCH("日",B99)))</formula>
    </cfRule>
    <cfRule type="containsText" dxfId="117" priority="101" operator="containsText" text="土">
      <formula>NOT(ISERROR(SEARCH("土",B99)))</formula>
    </cfRule>
  </conditionalFormatting>
  <conditionalFormatting sqref="B109:AC109">
    <cfRule type="containsText" dxfId="116" priority="91" operator="containsText" text="土">
      <formula>NOT(ISERROR(SEARCH("土",B109)))</formula>
    </cfRule>
    <cfRule type="containsText" dxfId="115" priority="90" operator="containsText" text="日">
      <formula>NOT(ISERROR(SEARCH("日",B109)))</formula>
    </cfRule>
  </conditionalFormatting>
  <conditionalFormatting sqref="B119:AC119">
    <cfRule type="containsText" dxfId="114" priority="83" operator="containsText" text="日">
      <formula>NOT(ISERROR(SEARCH("日",B119)))</formula>
    </cfRule>
    <cfRule type="containsText" dxfId="113" priority="84" operator="containsText" text="土">
      <formula>NOT(ISERROR(SEARCH("土",B119)))</formula>
    </cfRule>
  </conditionalFormatting>
  <conditionalFormatting sqref="B129:AC129">
    <cfRule type="containsText" dxfId="112" priority="77" operator="containsText" text="土">
      <formula>NOT(ISERROR(SEARCH("土",B129)))</formula>
    </cfRule>
    <cfRule type="containsText" dxfId="111" priority="76" operator="containsText" text="日">
      <formula>NOT(ISERROR(SEARCH("日",B129)))</formula>
    </cfRule>
  </conditionalFormatting>
  <conditionalFormatting sqref="B139:AC139">
    <cfRule type="containsText" dxfId="110" priority="70" operator="containsText" text="土">
      <formula>NOT(ISERROR(SEARCH("土",B139)))</formula>
    </cfRule>
    <cfRule type="containsText" dxfId="109" priority="69" operator="containsText" text="日">
      <formula>NOT(ISERROR(SEARCH("日",B139)))</formula>
    </cfRule>
  </conditionalFormatting>
  <conditionalFormatting sqref="W4:AD6">
    <cfRule type="cellIs" dxfId="108" priority="47" operator="equal">
      <formula>"雨"</formula>
    </cfRule>
    <cfRule type="cellIs" dxfId="107" priority="48" operator="equal">
      <formula>"休"</formula>
    </cfRule>
  </conditionalFormatting>
  <conditionalFormatting sqref="Y11:Y12">
    <cfRule type="containsText" dxfId="106" priority="43" operator="containsText" text="日">
      <formula>NOT(ISERROR(SEARCH("日",Y11)))</formula>
    </cfRule>
    <cfRule type="containsText" dxfId="105" priority="44" operator="containsText" text="土">
      <formula>NOT(ISERROR(SEARCH("土",Y11)))</formula>
    </cfRule>
  </conditionalFormatting>
  <conditionalFormatting sqref="Z22">
    <cfRule type="containsText" dxfId="104" priority="157" operator="containsText" text="4週6休未満">
      <formula>NOT(ISERROR(SEARCH("4週6休未満",Z22)))</formula>
    </cfRule>
    <cfRule type="containsText" dxfId="103" priority="158" operator="containsText" text="4週6休以上4週7休未満">
      <formula>NOT(ISERROR(SEARCH("4週6休以上4週7休未満",Z22)))</formula>
    </cfRule>
    <cfRule type="containsText" dxfId="102" priority="159" operator="containsText" text="4週8休以上">
      <formula>NOT(ISERROR(SEARCH("4週8休以上",Z22)))</formula>
    </cfRule>
    <cfRule type="containsText" dxfId="101" priority="160" operator="containsText" text="4週7休以上4週8休未満">
      <formula>NOT(ISERROR(SEARCH("4週7休以上4週8休未満",Z22)))</formula>
    </cfRule>
  </conditionalFormatting>
  <conditionalFormatting sqref="Z23">
    <cfRule type="containsText" dxfId="100" priority="42" operator="containsText" text="4週8休以上">
      <formula>NOT(ISERROR(SEARCH("4週8休以上",Z23)))</formula>
    </cfRule>
  </conditionalFormatting>
  <conditionalFormatting sqref="Z32">
    <cfRule type="containsText" dxfId="99" priority="151" operator="containsText" text="4週6休以上4週7休未満">
      <formula>NOT(ISERROR(SEARCH("4週6休以上4週7休未満",Z32)))</formula>
    </cfRule>
    <cfRule type="containsText" dxfId="98" priority="152" operator="containsText" text="4週8休以上">
      <formula>NOT(ISERROR(SEARCH("4週8休以上",Z32)))</formula>
    </cfRule>
    <cfRule type="containsText" dxfId="97" priority="153" operator="containsText" text="4週7休以上4週8休未満">
      <formula>NOT(ISERROR(SEARCH("4週7休以上4週8休未満",Z32)))</formula>
    </cfRule>
    <cfRule type="containsText" dxfId="96" priority="150" operator="containsText" text="4週6休未満">
      <formula>NOT(ISERROR(SEARCH("4週6休未満",Z32)))</formula>
    </cfRule>
  </conditionalFormatting>
  <conditionalFormatting sqref="Z33">
    <cfRule type="containsText" dxfId="95" priority="39" operator="containsText" text="4週8休以上">
      <formula>NOT(ISERROR(SEARCH("4週8休以上",Z33)))</formula>
    </cfRule>
  </conditionalFormatting>
  <conditionalFormatting sqref="Z42">
    <cfRule type="containsText" dxfId="94" priority="146" operator="containsText" text="4週7休以上4週8休未満">
      <formula>NOT(ISERROR(SEARCH("4週7休以上4週8休未満",Z42)))</formula>
    </cfRule>
    <cfRule type="containsText" dxfId="93" priority="145" operator="containsText" text="4週8休以上">
      <formula>NOT(ISERROR(SEARCH("4週8休以上",Z42)))</formula>
    </cfRule>
    <cfRule type="containsText" dxfId="92" priority="144" operator="containsText" text="4週6休以上4週7休未満">
      <formula>NOT(ISERROR(SEARCH("4週6休以上4週7休未満",Z42)))</formula>
    </cfRule>
    <cfRule type="containsText" dxfId="91" priority="143" operator="containsText" text="4週6休未満">
      <formula>NOT(ISERROR(SEARCH("4週6休未満",Z42)))</formula>
    </cfRule>
  </conditionalFormatting>
  <conditionalFormatting sqref="Z43">
    <cfRule type="containsText" dxfId="90" priority="36" operator="containsText" text="4週8休以上">
      <formula>NOT(ISERROR(SEARCH("4週8休以上",Z43)))</formula>
    </cfRule>
  </conditionalFormatting>
  <conditionalFormatting sqref="Z52">
    <cfRule type="containsText" dxfId="89" priority="137" operator="containsText" text="4週6休以上4週7休未満">
      <formula>NOT(ISERROR(SEARCH("4週6休以上4週7休未満",Z52)))</formula>
    </cfRule>
    <cfRule type="containsText" dxfId="88" priority="136" operator="containsText" text="4週6休未満">
      <formula>NOT(ISERROR(SEARCH("4週6休未満",Z52)))</formula>
    </cfRule>
    <cfRule type="containsText" dxfId="87" priority="138" operator="containsText" text="4週8休以上">
      <formula>NOT(ISERROR(SEARCH("4週8休以上",Z52)))</formula>
    </cfRule>
    <cfRule type="containsText" dxfId="86" priority="139" operator="containsText" text="4週7休以上4週8休未満">
      <formula>NOT(ISERROR(SEARCH("4週7休以上4週8休未満",Z52)))</formula>
    </cfRule>
  </conditionalFormatting>
  <conditionalFormatting sqref="Z53">
    <cfRule type="containsText" dxfId="85" priority="33" operator="containsText" text="4週8休以上">
      <formula>NOT(ISERROR(SEARCH("4週8休以上",Z53)))</formula>
    </cfRule>
  </conditionalFormatting>
  <conditionalFormatting sqref="Z62">
    <cfRule type="containsText" dxfId="84" priority="132" operator="containsText" text="4週7休以上4週8休未満">
      <formula>NOT(ISERROR(SEARCH("4週7休以上4週8休未満",Z62)))</formula>
    </cfRule>
    <cfRule type="containsText" dxfId="83" priority="130" operator="containsText" text="4週6休以上4週7休未満">
      <formula>NOT(ISERROR(SEARCH("4週6休以上4週7休未満",Z62)))</formula>
    </cfRule>
    <cfRule type="containsText" dxfId="82" priority="129" operator="containsText" text="4週6休未満">
      <formula>NOT(ISERROR(SEARCH("4週6休未満",Z62)))</formula>
    </cfRule>
    <cfRule type="containsText" dxfId="81" priority="131" operator="containsText" text="4週8休以上">
      <formula>NOT(ISERROR(SEARCH("4週8休以上",Z62)))</formula>
    </cfRule>
  </conditionalFormatting>
  <conditionalFormatting sqref="Z63">
    <cfRule type="containsText" dxfId="80" priority="30" operator="containsText" text="4週8休以上">
      <formula>NOT(ISERROR(SEARCH("4週8休以上",Z63)))</formula>
    </cfRule>
  </conditionalFormatting>
  <conditionalFormatting sqref="Z72">
    <cfRule type="containsText" dxfId="79" priority="122" operator="containsText" text="4週6休未満">
      <formula>NOT(ISERROR(SEARCH("4週6休未満",Z72)))</formula>
    </cfRule>
    <cfRule type="containsText" dxfId="78" priority="123" operator="containsText" text="4週6休以上4週7休未満">
      <formula>NOT(ISERROR(SEARCH("4週6休以上4週7休未満",Z72)))</formula>
    </cfRule>
    <cfRule type="containsText" dxfId="77" priority="124" operator="containsText" text="4週8休以上">
      <formula>NOT(ISERROR(SEARCH("4週8休以上",Z72)))</formula>
    </cfRule>
    <cfRule type="containsText" dxfId="76" priority="125" operator="containsText" text="4週7休以上4週8休未満">
      <formula>NOT(ISERROR(SEARCH("4週7休以上4週8休未満",Z72)))</formula>
    </cfRule>
  </conditionalFormatting>
  <conditionalFormatting sqref="Z73">
    <cfRule type="containsText" dxfId="75" priority="27" operator="containsText" text="4週8休以上">
      <formula>NOT(ISERROR(SEARCH("4週8休以上",Z73)))</formula>
    </cfRule>
  </conditionalFormatting>
  <conditionalFormatting sqref="Z82">
    <cfRule type="containsText" dxfId="74" priority="117" operator="containsText" text="4週8休以上">
      <formula>NOT(ISERROR(SEARCH("4週8休以上",Z82)))</formula>
    </cfRule>
    <cfRule type="containsText" dxfId="73" priority="118" operator="containsText" text="4週7休以上4週8休未満">
      <formula>NOT(ISERROR(SEARCH("4週7休以上4週8休未満",Z82)))</formula>
    </cfRule>
    <cfRule type="containsText" dxfId="72" priority="115" operator="containsText" text="4週6休未満">
      <formula>NOT(ISERROR(SEARCH("4週6休未満",Z82)))</formula>
    </cfRule>
    <cfRule type="containsText" dxfId="71" priority="116" operator="containsText" text="4週6休以上4週7休未満">
      <formula>NOT(ISERROR(SEARCH("4週6休以上4週7休未満",Z82)))</formula>
    </cfRule>
  </conditionalFormatting>
  <conditionalFormatting sqref="Z83">
    <cfRule type="containsText" dxfId="70" priority="24" operator="containsText" text="4週8休以上">
      <formula>NOT(ISERROR(SEARCH("4週8休以上",Z83)))</formula>
    </cfRule>
  </conditionalFormatting>
  <conditionalFormatting sqref="Z95">
    <cfRule type="containsText" dxfId="69" priority="103" operator="containsText" text="4週6休以上4週7休未満">
      <formula>NOT(ISERROR(SEARCH("4週6休以上4週7休未満",Z95)))</formula>
    </cfRule>
    <cfRule type="containsText" dxfId="68" priority="104" operator="containsText" text="4週8休以上">
      <formula>NOT(ISERROR(SEARCH("4週8休以上",Z95)))</formula>
    </cfRule>
    <cfRule type="containsText" dxfId="67" priority="105" operator="containsText" text="4週7休以上4週8休未満">
      <formula>NOT(ISERROR(SEARCH("4週7休以上4週8休未満",Z95)))</formula>
    </cfRule>
    <cfRule type="containsText" dxfId="66" priority="102" operator="containsText" text="4週6休未満">
      <formula>NOT(ISERROR(SEARCH("4週6休未満",Z95)))</formula>
    </cfRule>
  </conditionalFormatting>
  <conditionalFormatting sqref="Z96">
    <cfRule type="containsText" dxfId="65" priority="21" operator="containsText" text="4週8休以上">
      <formula>NOT(ISERROR(SEARCH("4週8休以上",Z96)))</formula>
    </cfRule>
  </conditionalFormatting>
  <conditionalFormatting sqref="Z105">
    <cfRule type="containsText" dxfId="64" priority="96" operator="containsText" text="4週6休以上4週7休未満">
      <formula>NOT(ISERROR(SEARCH("4週6休以上4週7休未満",Z105)))</formula>
    </cfRule>
    <cfRule type="containsText" dxfId="63" priority="95" operator="containsText" text="4週6休未満">
      <formula>NOT(ISERROR(SEARCH("4週6休未満",Z105)))</formula>
    </cfRule>
    <cfRule type="containsText" dxfId="62" priority="98" operator="containsText" text="4週7休以上4週8休未満">
      <formula>NOT(ISERROR(SEARCH("4週7休以上4週8休未満",Z105)))</formula>
    </cfRule>
    <cfRule type="containsText" dxfId="61" priority="97" operator="containsText" text="4週8休以上">
      <formula>NOT(ISERROR(SEARCH("4週8休以上",Z105)))</formula>
    </cfRule>
  </conditionalFormatting>
  <conditionalFormatting sqref="Z106">
    <cfRule type="containsText" dxfId="60" priority="18" operator="containsText" text="4週8休以上">
      <formula>NOT(ISERROR(SEARCH("4週8休以上",Z106)))</formula>
    </cfRule>
  </conditionalFormatting>
  <conditionalFormatting sqref="Z115">
    <cfRule type="containsText" dxfId="59" priority="87" operator="containsText" text="4週8休以上">
      <formula>NOT(ISERROR(SEARCH("4週8休以上",Z115)))</formula>
    </cfRule>
    <cfRule type="containsText" dxfId="58" priority="85" operator="containsText" text="4週6休未満">
      <formula>NOT(ISERROR(SEARCH("4週6休未満",Z115)))</formula>
    </cfRule>
    <cfRule type="containsText" dxfId="57" priority="86" operator="containsText" text="4週6休以上4週7休未満">
      <formula>NOT(ISERROR(SEARCH("4週6休以上4週7休未満",Z115)))</formula>
    </cfRule>
    <cfRule type="containsText" dxfId="56" priority="88" operator="containsText" text="4週7休以上4週8休未満">
      <formula>NOT(ISERROR(SEARCH("4週7休以上4週8休未満",Z115)))</formula>
    </cfRule>
  </conditionalFormatting>
  <conditionalFormatting sqref="Z116">
    <cfRule type="containsText" dxfId="55" priority="15" operator="containsText" text="4週8休以上">
      <formula>NOT(ISERROR(SEARCH("4週8休以上",Z116)))</formula>
    </cfRule>
  </conditionalFormatting>
  <conditionalFormatting sqref="Z125">
    <cfRule type="containsText" dxfId="54" priority="81" operator="containsText" text="4週7休以上4週8休未満">
      <formula>NOT(ISERROR(SEARCH("4週7休以上4週8休未満",Z125)))</formula>
    </cfRule>
    <cfRule type="containsText" dxfId="53" priority="80" operator="containsText" text="4週8休以上">
      <formula>NOT(ISERROR(SEARCH("4週8休以上",Z125)))</formula>
    </cfRule>
    <cfRule type="containsText" dxfId="52" priority="79" operator="containsText" text="4週6休以上4週7休未満">
      <formula>NOT(ISERROR(SEARCH("4週6休以上4週7休未満",Z125)))</formula>
    </cfRule>
    <cfRule type="containsText" dxfId="51" priority="78" operator="containsText" text="4週6休未満">
      <formula>NOT(ISERROR(SEARCH("4週6休未満",Z125)))</formula>
    </cfRule>
  </conditionalFormatting>
  <conditionalFormatting sqref="Z126">
    <cfRule type="containsText" dxfId="50" priority="12" operator="containsText" text="4週8休以上">
      <formula>NOT(ISERROR(SEARCH("4週8休以上",Z126)))</formula>
    </cfRule>
  </conditionalFormatting>
  <conditionalFormatting sqref="Z135">
    <cfRule type="containsText" dxfId="49" priority="73" operator="containsText" text="4週8休以上">
      <formula>NOT(ISERROR(SEARCH("4週8休以上",Z135)))</formula>
    </cfRule>
    <cfRule type="containsText" dxfId="48" priority="74" operator="containsText" text="4週7休以上4週8休未満">
      <formula>NOT(ISERROR(SEARCH("4週7休以上4週8休未満",Z135)))</formula>
    </cfRule>
    <cfRule type="containsText" dxfId="47" priority="71" operator="containsText" text="4週6休未満">
      <formula>NOT(ISERROR(SEARCH("4週6休未満",Z135)))</formula>
    </cfRule>
    <cfRule type="containsText" dxfId="46" priority="72" operator="containsText" text="4週6休以上4週7休未満">
      <formula>NOT(ISERROR(SEARCH("4週6休以上4週7休未満",Z135)))</formula>
    </cfRule>
  </conditionalFormatting>
  <conditionalFormatting sqref="Z136">
    <cfRule type="containsText" dxfId="45" priority="9" operator="containsText" text="4週8休以上">
      <formula>NOT(ISERROR(SEARCH("4週8休以上",Z136)))</formula>
    </cfRule>
  </conditionalFormatting>
  <conditionalFormatting sqref="Z145">
    <cfRule type="containsText" dxfId="44" priority="65" operator="containsText" text="4週6休以上4週7休未満">
      <formula>NOT(ISERROR(SEARCH("4週6休以上4週7休未満",Z145)))</formula>
    </cfRule>
    <cfRule type="containsText" dxfId="43" priority="66" operator="containsText" text="4週8休以上">
      <formula>NOT(ISERROR(SEARCH("4週8休以上",Z145)))</formula>
    </cfRule>
    <cfRule type="containsText" dxfId="42" priority="67" operator="containsText" text="4週7休以上4週8休未満">
      <formula>NOT(ISERROR(SEARCH("4週7休以上4週8休未満",Z145)))</formula>
    </cfRule>
    <cfRule type="containsText" dxfId="41" priority="64" operator="containsText" text="4週6休未満">
      <formula>NOT(ISERROR(SEARCH("4週6休未満",Z145)))</formula>
    </cfRule>
  </conditionalFormatting>
  <conditionalFormatting sqref="Z146">
    <cfRule type="containsText" dxfId="40" priority="6" operator="containsText" text="4週8休以上">
      <formula>NOT(ISERROR(SEARCH("4週8休以上",Z146)))</formula>
    </cfRule>
  </conditionalFormatting>
  <conditionalFormatting sqref="Z23:AE23">
    <cfRule type="cellIs" dxfId="39" priority="41" operator="equal">
      <formula>"完全週休2日達成"</formula>
    </cfRule>
    <cfRule type="cellIs" dxfId="38" priority="40" operator="equal">
      <formula>"完全週休2日未達成"</formula>
    </cfRule>
  </conditionalFormatting>
  <conditionalFormatting sqref="Z33:AE33">
    <cfRule type="cellIs" dxfId="37" priority="37" operator="equal">
      <formula>"完全週休2日未達成"</formula>
    </cfRule>
    <cfRule type="cellIs" dxfId="36" priority="38" operator="equal">
      <formula>"完全週休2日達成"</formula>
    </cfRule>
  </conditionalFormatting>
  <conditionalFormatting sqref="Z43:AE43">
    <cfRule type="cellIs" dxfId="35" priority="35" operator="equal">
      <formula>"完全週休2日達成"</formula>
    </cfRule>
    <cfRule type="cellIs" dxfId="34" priority="34" operator="equal">
      <formula>"完全週休2日未達成"</formula>
    </cfRule>
  </conditionalFormatting>
  <conditionalFormatting sqref="Z53:AE53">
    <cfRule type="cellIs" dxfId="33" priority="31" operator="equal">
      <formula>"完全週休2日未達成"</formula>
    </cfRule>
    <cfRule type="cellIs" dxfId="32" priority="32" operator="equal">
      <formula>"完全週休2日達成"</formula>
    </cfRule>
  </conditionalFormatting>
  <conditionalFormatting sqref="Z63:AE63">
    <cfRule type="cellIs" dxfId="31" priority="28" operator="equal">
      <formula>"完全週休2日未達成"</formula>
    </cfRule>
    <cfRule type="cellIs" dxfId="30" priority="29" operator="equal">
      <formula>"完全週休2日達成"</formula>
    </cfRule>
  </conditionalFormatting>
  <conditionalFormatting sqref="Z73:AE73">
    <cfRule type="cellIs" dxfId="29" priority="26" operator="equal">
      <formula>"完全週休2日達成"</formula>
    </cfRule>
    <cfRule type="cellIs" dxfId="28" priority="25" operator="equal">
      <formula>"完全週休2日未達成"</formula>
    </cfRule>
  </conditionalFormatting>
  <conditionalFormatting sqref="Z83:AE83">
    <cfRule type="cellIs" dxfId="27" priority="22" operator="equal">
      <formula>"完全週休2日未達成"</formula>
    </cfRule>
    <cfRule type="cellIs" dxfId="26" priority="23" operator="equal">
      <formula>"完全週休2日達成"</formula>
    </cfRule>
  </conditionalFormatting>
  <conditionalFormatting sqref="Z96:AE96">
    <cfRule type="cellIs" dxfId="25" priority="20" operator="equal">
      <formula>"完全週休2日達成"</formula>
    </cfRule>
    <cfRule type="cellIs" dxfId="24" priority="19" operator="equal">
      <formula>"完全週休2日未達成"</formula>
    </cfRule>
  </conditionalFormatting>
  <conditionalFormatting sqref="Z106:AE106">
    <cfRule type="cellIs" dxfId="23" priority="17" operator="equal">
      <formula>"完全週休2日達成"</formula>
    </cfRule>
    <cfRule type="cellIs" dxfId="22" priority="16" operator="equal">
      <formula>"完全週休2日未達成"</formula>
    </cfRule>
  </conditionalFormatting>
  <conditionalFormatting sqref="Z116:AE116">
    <cfRule type="cellIs" dxfId="21" priority="14" operator="equal">
      <formula>"完全週休2日達成"</formula>
    </cfRule>
    <cfRule type="cellIs" dxfId="20" priority="13" operator="equal">
      <formula>"完全週休2日未達成"</formula>
    </cfRule>
  </conditionalFormatting>
  <conditionalFormatting sqref="Z126:AE126">
    <cfRule type="cellIs" dxfId="19" priority="11" operator="equal">
      <formula>"完全週休2日達成"</formula>
    </cfRule>
    <cfRule type="cellIs" dxfId="18" priority="10" operator="equal">
      <formula>"完全週休2日未達成"</formula>
    </cfRule>
  </conditionalFormatting>
  <conditionalFormatting sqref="Z136:AE136">
    <cfRule type="cellIs" dxfId="17" priority="7" operator="equal">
      <formula>"完全週休2日未達成"</formula>
    </cfRule>
    <cfRule type="cellIs" dxfId="16" priority="8" operator="equal">
      <formula>"完全週休2日達成"</formula>
    </cfRule>
  </conditionalFormatting>
  <conditionalFormatting sqref="Z146:AE146">
    <cfRule type="cellIs" dxfId="15" priority="5" operator="equal">
      <formula>"完全週休2日達成"</formula>
    </cfRule>
    <cfRule type="cellIs" dxfId="14" priority="4" operator="equal">
      <formula>"完全週休2日未達成"</formula>
    </cfRule>
  </conditionalFormatting>
  <conditionalFormatting sqref="AB22">
    <cfRule type="containsText" dxfId="13" priority="161" operator="containsText" text="4週8休以上">
      <formula>NOT(ISERROR(SEARCH("4週8休以上",AB22)))</formula>
    </cfRule>
  </conditionalFormatting>
  <conditionalFormatting sqref="AB32">
    <cfRule type="containsText" dxfId="12" priority="154" operator="containsText" text="4週8休以上">
      <formula>NOT(ISERROR(SEARCH("4週8休以上",AB32)))</formula>
    </cfRule>
  </conditionalFormatting>
  <conditionalFormatting sqref="AB42">
    <cfRule type="containsText" dxfId="11" priority="147" operator="containsText" text="4週8休以上">
      <formula>NOT(ISERROR(SEARCH("4週8休以上",AB42)))</formula>
    </cfRule>
  </conditionalFormatting>
  <conditionalFormatting sqref="AB52">
    <cfRule type="containsText" dxfId="10" priority="140" operator="containsText" text="4週8休以上">
      <formula>NOT(ISERROR(SEARCH("4週8休以上",AB52)))</formula>
    </cfRule>
  </conditionalFormatting>
  <conditionalFormatting sqref="AB62">
    <cfRule type="containsText" dxfId="9" priority="133" operator="containsText" text="4週8休以上">
      <formula>NOT(ISERROR(SEARCH("4週8休以上",AB62)))</formula>
    </cfRule>
  </conditionalFormatting>
  <conditionalFormatting sqref="AB72">
    <cfRule type="containsText" dxfId="8" priority="126" operator="containsText" text="4週8休以上">
      <formula>NOT(ISERROR(SEARCH("4週8休以上",AB72)))</formula>
    </cfRule>
  </conditionalFormatting>
  <conditionalFormatting sqref="AB82">
    <cfRule type="containsText" dxfId="7" priority="119" operator="containsText" text="4週8休以上">
      <formula>NOT(ISERROR(SEARCH("4週8休以上",AB82)))</formula>
    </cfRule>
  </conditionalFormatting>
  <conditionalFormatting sqref="AB95">
    <cfRule type="containsText" dxfId="6" priority="106" operator="containsText" text="4週8休以上">
      <formula>NOT(ISERROR(SEARCH("4週8休以上",AB95)))</formula>
    </cfRule>
  </conditionalFormatting>
  <conditionalFormatting sqref="AB105">
    <cfRule type="containsText" dxfId="5" priority="99" operator="containsText" text="4週8休以上">
      <formula>NOT(ISERROR(SEARCH("4週8休以上",AB105)))</formula>
    </cfRule>
  </conditionalFormatting>
  <conditionalFormatting sqref="AB115">
    <cfRule type="containsText" dxfId="4" priority="89" operator="containsText" text="4週8休以上">
      <formula>NOT(ISERROR(SEARCH("4週8休以上",AB115)))</formula>
    </cfRule>
  </conditionalFormatting>
  <conditionalFormatting sqref="AB125">
    <cfRule type="containsText" dxfId="3" priority="82" operator="containsText" text="4週8休以上">
      <formula>NOT(ISERROR(SEARCH("4週8休以上",AB125)))</formula>
    </cfRule>
  </conditionalFormatting>
  <conditionalFormatting sqref="AB135">
    <cfRule type="containsText" dxfId="2" priority="75" operator="containsText" text="4週8休以上">
      <formula>NOT(ISERROR(SEARCH("4週8休以上",AB135)))</formula>
    </cfRule>
  </conditionalFormatting>
  <conditionalFormatting sqref="AB145">
    <cfRule type="containsText" dxfId="1" priority="68" operator="containsText" text="4週8休以上">
      <formula>NOT(ISERROR(SEARCH("4週8休以上",AB145)))</formula>
    </cfRule>
  </conditionalFormatting>
  <conditionalFormatting sqref="AC5:AD6">
    <cfRule type="cellIs" dxfId="0" priority="53" operator="greaterThanOrEqual">
      <formula>0.285</formula>
    </cfRule>
  </conditionalFormatting>
  <dataValidations count="2">
    <dataValidation type="list" allowBlank="1" showInputMessage="1" showErrorMessage="1" sqref="Z23:AE23 Z33:AE33 Z43:AE43 Z53:AE53 Z63:AE63 Z73:AE73 Z83:AE83 Z96:AE96 Z106:AE106 Z116:AE116 Z126:AE126 Z136:AE136 Z146:AE146" xr:uid="{9916958D-9F47-4BE6-9532-DDDA0E0ABC21}">
      <formula1>"　,完全週休2日達成,完全週休2日未達成"</formula1>
    </dataValidation>
    <dataValidation type="list" allowBlank="1" showInputMessage="1" showErrorMessage="1" sqref="B21:AC21 B31:AC31 B41:AC41 B51:AC51 B61:AC61 B71:AC71 B81:AC81 B94:AC94 B104:AC104 B114:AC114 B124:AC124 B134:AC134 B144:AC144" xr:uid="{28C4996C-9117-4869-AC8B-8669B02E588F}">
      <formula1>"休,協休,／"</formula1>
    </dataValidation>
  </dataValidations>
  <printOptions horizontalCentered="1"/>
  <pageMargins left="0.39370078740157483" right="0.19685039370078741" top="0.19685039370078741" bottom="0" header="0.31496062992125984" footer="0.31496062992125984"/>
  <pageSetup paperSize="9" scale="59" fitToHeight="0" orientation="portrait" r:id="rId1"/>
  <rowBreaks count="1" manualBreakCount="1">
    <brk id="83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別紙2 (5か月以内の工期)</vt:lpstr>
      <vt:lpstr>別紙2 (12か月以内の工期)</vt:lpstr>
      <vt:lpstr>記入例!Print_Area</vt:lpstr>
      <vt:lpstr>'別紙2 (12か月以内の工期)'!Print_Area</vt:lpstr>
      <vt:lpstr>'別紙2 (5か月以内の工期)'!Print_Area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2026-03-16T02:43:15Z</dcterms:modified>
</cp:coreProperties>
</file>