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法適用_下水道事業" sheetId="1" state="visible" r:id="rId3"/>
    <sheet name="データ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<sst xmlns="http://schemas.openxmlformats.org/spreadsheetml/2006/main" count="275" uniqueCount="112">
  <si>
    <t xml:space="preserve">経営比較分析表（令和6年度決算）</t>
  </si>
  <si>
    <t xml:space="preserve">業務名</t>
  </si>
  <si>
    <t xml:space="preserve">業種名</t>
  </si>
  <si>
    <t xml:space="preserve">事業名</t>
  </si>
  <si>
    <t xml:space="preserve">類似団体区分</t>
  </si>
  <si>
    <t xml:space="preserve">管理者の情報</t>
  </si>
  <si>
    <t xml:space="preserve">人口（人）</t>
  </si>
  <si>
    <r>
      <rPr>
        <b val="true"/>
        <sz val="11"/>
        <color theme="1"/>
        <rFont val="ＭＳ ゴシック"/>
        <family val="3"/>
        <charset val="128"/>
      </rPr>
      <t xml:space="preserve">面積(km</t>
    </r>
    <r>
      <rPr>
        <b val="true"/>
        <vertAlign val="superscript"/>
        <sz val="11"/>
        <color theme="1"/>
        <rFont val="ＭＳ ゴシック"/>
        <family val="3"/>
        <charset val="128"/>
      </rPr>
      <t xml:space="preserve">2</t>
    </r>
    <r>
      <rPr>
        <b val="true"/>
        <sz val="11"/>
        <color theme="1"/>
        <rFont val="ＭＳ ゴシック"/>
        <family val="3"/>
        <charset val="128"/>
      </rPr>
      <t xml:space="preserve">)</t>
    </r>
  </si>
  <si>
    <r>
      <rPr>
        <b val="true"/>
        <sz val="11"/>
        <color theme="1"/>
        <rFont val="ＭＳ ゴシック"/>
        <family val="3"/>
        <charset val="128"/>
      </rPr>
      <t xml:space="preserve">人口密度(人/km</t>
    </r>
    <r>
      <rPr>
        <b val="true"/>
        <vertAlign val="superscript"/>
        <sz val="11"/>
        <color theme="1"/>
        <rFont val="ＭＳ ゴシック"/>
        <family val="3"/>
        <charset val="128"/>
      </rPr>
      <t xml:space="preserve">2</t>
    </r>
    <r>
      <rPr>
        <b val="true"/>
        <sz val="11"/>
        <color theme="1"/>
        <rFont val="ＭＳ ゴシック"/>
        <family val="3"/>
        <charset val="128"/>
      </rPr>
      <t xml:space="preserve">)</t>
    </r>
  </si>
  <si>
    <t xml:space="preserve">グラフ凡例</t>
  </si>
  <si>
    <t xml:space="preserve">■</t>
  </si>
  <si>
    <t xml:space="preserve">当該団体値（当該値）</t>
  </si>
  <si>
    <t xml:space="preserve">資金不足比率(％)</t>
  </si>
  <si>
    <t xml:space="preserve">自己資本構成比率(％)</t>
  </si>
  <si>
    <t xml:space="preserve">普及率(％)</t>
  </si>
  <si>
    <t xml:space="preserve">有収率(％)</t>
  </si>
  <si>
    <r>
      <rPr>
        <b val="true"/>
        <sz val="11"/>
        <color theme="1"/>
        <rFont val="ＭＳ ゴシック"/>
        <family val="3"/>
        <charset val="128"/>
      </rPr>
      <t xml:space="preserve">1か月20ｍ</t>
    </r>
    <r>
      <rPr>
        <b val="true"/>
        <vertAlign val="superscript"/>
        <sz val="12"/>
        <color theme="1"/>
        <rFont val="ＭＳ ゴシック"/>
        <family val="3"/>
        <charset val="128"/>
      </rPr>
      <t xml:space="preserve">3</t>
    </r>
    <r>
      <rPr>
        <b val="true"/>
        <sz val="11"/>
        <color theme="1"/>
        <rFont val="ＭＳ ゴシック"/>
        <family val="3"/>
        <charset val="128"/>
      </rPr>
      <t xml:space="preserve">当たり家庭料金(円)</t>
    </r>
  </si>
  <si>
    <t xml:space="preserve">処理区域内人口(人)</t>
  </si>
  <si>
    <r>
      <rPr>
        <b val="true"/>
        <sz val="11"/>
        <color theme="1"/>
        <rFont val="ＭＳ ゴシック"/>
        <family val="3"/>
        <charset val="128"/>
      </rPr>
      <t xml:space="preserve">処理区域面積(km</t>
    </r>
    <r>
      <rPr>
        <b val="true"/>
        <vertAlign val="superscript"/>
        <sz val="11"/>
        <color theme="1"/>
        <rFont val="ＭＳ ゴシック"/>
        <family val="3"/>
        <charset val="128"/>
      </rPr>
      <t xml:space="preserve">2</t>
    </r>
    <r>
      <rPr>
        <b val="true"/>
        <sz val="11"/>
        <color theme="1"/>
        <rFont val="ＭＳ ゴシック"/>
        <family val="3"/>
        <charset val="128"/>
      </rPr>
      <t xml:space="preserve">)</t>
    </r>
  </si>
  <si>
    <r>
      <rPr>
        <b val="true"/>
        <sz val="11"/>
        <color theme="1"/>
        <rFont val="ＭＳ ゴシック"/>
        <family val="3"/>
        <charset val="128"/>
      </rPr>
      <t xml:space="preserve">処理区域内人口密度(人/km</t>
    </r>
    <r>
      <rPr>
        <b val="true"/>
        <vertAlign val="superscript"/>
        <sz val="11"/>
        <color theme="1"/>
        <rFont val="ＭＳ ゴシック"/>
        <family val="3"/>
        <charset val="128"/>
      </rPr>
      <t xml:space="preserve">2</t>
    </r>
    <r>
      <rPr>
        <b val="true"/>
        <sz val="11"/>
        <color theme="1"/>
        <rFont val="ＭＳ ゴシック"/>
        <family val="3"/>
        <charset val="128"/>
      </rPr>
      <t xml:space="preserve">)</t>
    </r>
  </si>
  <si>
    <t xml:space="preserve">－</t>
  </si>
  <si>
    <t xml:space="preserve">類似団体平均値（平均値）</t>
  </si>
  <si>
    <t xml:space="preserve">【】</t>
  </si>
  <si>
    <t xml:space="preserve">令和6年度全国平均</t>
  </si>
  <si>
    <t xml:space="preserve">分析欄</t>
  </si>
  <si>
    <t xml:space="preserve">1. 経営の健全性・効率性</t>
  </si>
  <si>
    <t xml:space="preserve">1. 経営の健全性・効率性について</t>
  </si>
  <si>
    <r>
      <rPr>
        <sz val="11"/>
        <color theme="1"/>
        <rFont val="ＭＳ ゴシック"/>
        <family val="3"/>
        <charset val="1"/>
      </rPr>
      <t xml:space="preserve">本町の公共下水道事業は、平成２８年度をもって管渠の整備が完了した。
①経常収支比率、⑤経費回収率とも１００％である。
②累積欠損金比率は、当年度純損失はないが、令和４年度からの法適化により前年度未処理欠損金があり、数値が計上されている。
③流動比率は事業完了が平成２８年度であり、企業債償還が残っているためである。
</t>
    </r>
    <r>
      <rPr>
        <sz val="11"/>
        <rFont val="ＭＳ ゴシック"/>
        <family val="3"/>
        <charset val="128"/>
      </rPr>
      <t xml:space="preserve">④企業債残高対事業規模比率は、企業債を全額一般会計からの繰入で賄っているため、０である。
</t>
    </r>
    <r>
      <rPr>
        <sz val="11"/>
        <color theme="1"/>
        <rFont val="ＭＳ ゴシック"/>
        <family val="3"/>
        <charset val="1"/>
      </rPr>
      <t xml:space="preserve">⑥汚水処理原価は、平均を下回り安価であるが、計画的な機械設備の更新や修繕等を行い、より一層経営努力していく。
⑦施設利用率は昨年に比べて減少し⑧水洗化率は、管渠の整備が完了して５年以上経過しているため、前年度と比較してほぼ横ばいとなっている。
総じて改善しなければならない部分は経営努力にてカバーしていきたい。</t>
    </r>
  </si>
  <si>
    <t xml:space="preserve">2. 老朽化の状況について</t>
  </si>
  <si>
    <t xml:space="preserve">松原浄化センターは平成１７年度に供用開始以来、約２０年が経過し、施設内及び各マンホールポンプ設備の故障等が発生する場合もあるが、日頃の施設管理の中で保守管理に重点を置き、また、各設備類の耐用年数等を考慮し、オーバーホールや更新をし対応する。</t>
  </si>
  <si>
    <t xml:space="preserve">2. 老朽化の状況</t>
  </si>
  <si>
    <t xml:space="preserve">全体総括</t>
  </si>
  <si>
    <t xml:space="preserve">１）平成２８年度に管渠の整備が完了し、施設等の維持管理が主流となっている。
２）今後は業務の効率化に努め、より汚水処理原価を抑えるとともに経営努力し、経費率をさらに改善していきたい。
３）これらの取り組みを通じて経営基盤を強化し、将来必要となってくる管渠の更新に備えたい。</t>
  </si>
  <si>
    <t xml:space="preserve"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</si>
  <si>
    <t xml:space="preserve">全国平均</t>
  </si>
  <si>
    <t xml:space="preserve">1①</t>
  </si>
  <si>
    <t xml:space="preserve">1②</t>
  </si>
  <si>
    <t xml:space="preserve">1③</t>
  </si>
  <si>
    <t xml:space="preserve">1④</t>
  </si>
  <si>
    <t xml:space="preserve">1⑤</t>
  </si>
  <si>
    <t xml:space="preserve">1⑥</t>
  </si>
  <si>
    <t xml:space="preserve">1⑦</t>
  </si>
  <si>
    <t xml:space="preserve">1⑧</t>
  </si>
  <si>
    <t xml:space="preserve">2①</t>
  </si>
  <si>
    <t xml:space="preserve">2②</t>
  </si>
  <si>
    <t xml:space="preserve">2③</t>
  </si>
  <si>
    <t xml:space="preserve">下水道事業(法適用)</t>
  </si>
  <si>
    <t xml:space="preserve">項番</t>
  </si>
  <si>
    <t xml:space="preserve">大項目</t>
  </si>
  <si>
    <t xml:space="preserve">年度</t>
  </si>
  <si>
    <t xml:space="preserve">団体CD</t>
  </si>
  <si>
    <t xml:space="preserve">業務CD</t>
  </si>
  <si>
    <t xml:space="preserve">業種CD</t>
  </si>
  <si>
    <t xml:space="preserve">事業CD</t>
  </si>
  <si>
    <t xml:space="preserve">施設CD</t>
  </si>
  <si>
    <t xml:space="preserve">基本情報</t>
  </si>
  <si>
    <t xml:space="preserve">中項目</t>
  </si>
  <si>
    <t xml:space="preserve">①経常収支比率(％)</t>
  </si>
  <si>
    <t xml:space="preserve">②累積欠損金比率(％)</t>
  </si>
  <si>
    <t xml:space="preserve">③流動比率(％)</t>
  </si>
  <si>
    <t xml:space="preserve">④企業債残高対事業規模比率(％)</t>
  </si>
  <si>
    <t xml:space="preserve">⑤経費回収率(％)</t>
  </si>
  <si>
    <t xml:space="preserve">⑥汚水処理原価(円)</t>
  </si>
  <si>
    <t xml:space="preserve">⑦施設利用率(％)</t>
  </si>
  <si>
    <t xml:space="preserve">⑧水洗化率(％)</t>
  </si>
  <si>
    <t xml:space="preserve">①有形固定資産減価償却率(％)</t>
  </si>
  <si>
    <t xml:space="preserve">②管渠老朽化率(％)</t>
  </si>
  <si>
    <t xml:space="preserve">③管渠改善率(％)</t>
  </si>
  <si>
    <t xml:space="preserve">小項目</t>
  </si>
  <si>
    <t xml:space="preserve">都道府県名</t>
  </si>
  <si>
    <t xml:space="preserve">法適・法非適</t>
  </si>
  <si>
    <t xml:space="preserve">業種名称</t>
  </si>
  <si>
    <t xml:space="preserve">事業名称</t>
  </si>
  <si>
    <t xml:space="preserve">類似団体</t>
  </si>
  <si>
    <t xml:space="preserve">資金不足比率</t>
  </si>
  <si>
    <t xml:space="preserve">自己資本構成比率</t>
  </si>
  <si>
    <t xml:space="preserve">普及率</t>
  </si>
  <si>
    <t xml:space="preserve">有収率</t>
  </si>
  <si>
    <t xml:space="preserve">1ヶ月20㎥当たり家庭料金</t>
  </si>
  <si>
    <t xml:space="preserve">人口</t>
  </si>
  <si>
    <t xml:space="preserve">面積</t>
  </si>
  <si>
    <t xml:space="preserve">人口密度</t>
  </si>
  <si>
    <t xml:space="preserve">処理区域内人口</t>
  </si>
  <si>
    <t xml:space="preserve">処理区域面積</t>
  </si>
  <si>
    <t xml:space="preserve">処理区域内人口密度</t>
  </si>
  <si>
    <t xml:space="preserve">比率(N-4)</t>
  </si>
  <si>
    <t xml:space="preserve">比率(N-3)</t>
  </si>
  <si>
    <t xml:space="preserve">比率(N-2)</t>
  </si>
  <si>
    <t xml:space="preserve">比率(N-1)</t>
  </si>
  <si>
    <t xml:space="preserve">比率(N)</t>
  </si>
  <si>
    <t xml:space="preserve">類似団体平均(N-4)</t>
  </si>
  <si>
    <t xml:space="preserve">類似団体平均(N-3)</t>
  </si>
  <si>
    <t xml:space="preserve">類似団体平均(N-2)</t>
  </si>
  <si>
    <t xml:space="preserve">類似団体平均(N-1)</t>
  </si>
  <si>
    <t xml:space="preserve">類似団体平均(N)</t>
  </si>
  <si>
    <t xml:space="preserve">参照用</t>
  </si>
  <si>
    <t xml:space="preserve">和歌山県　美浜町</t>
  </si>
  <si>
    <t xml:space="preserve">法適用</t>
  </si>
  <si>
    <t xml:space="preserve">下水道事業</t>
  </si>
  <si>
    <t xml:space="preserve">公共下水道</t>
  </si>
  <si>
    <t xml:space="preserve">Cc2</t>
  </si>
  <si>
    <t xml:space="preserve">非設置</t>
  </si>
  <si>
    <t xml:space="preserve">-</t>
  </si>
  <si>
    <t xml:space="preserve">Ｎ－４年度</t>
  </si>
  <si>
    <t xml:space="preserve">Ｎ－３年度</t>
  </si>
  <si>
    <t xml:space="preserve">Ｎ－２年度</t>
  </si>
  <si>
    <t xml:space="preserve">Ｎ－１年度</t>
  </si>
  <si>
    <t xml:space="preserve">Ｎ年度</t>
  </si>
  <si>
    <t xml:space="preserve">←年数補正</t>
  </si>
  <si>
    <t xml:space="preserve">←日数補正</t>
  </si>
  <si>
    <t xml:space="preserve">"R"yy</t>
  </si>
  <si>
    <t xml:space="preserve">←書式設定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</si>
</sst>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General"/>
    <numFmt numFmtId="167" formatCode="#,##0;\△#,##0"/>
    <numFmt numFmtId="168" formatCode="#,##0.00;\△#,##0.00"/>
    <numFmt numFmtId="169" formatCode="#,##0;[RED]\-#,##0"/>
    <numFmt numFmtId="170" formatCode="#,##0.00;\△#,##0.00;\-"/>
    <numFmt numFmtId="171" formatCode="0.00_);[RED]\(0.00\)"/>
    <numFmt numFmtId="172" formatCode="\Ryy"/>
  </numFmts>
  <fonts count="22">
    <font>
      <sz val="11"/>
      <color theme="1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 val="true"/>
      <sz val="24"/>
      <color theme="1"/>
      <name val="ＭＳ ゴシック"/>
      <family val="3"/>
      <charset val="128"/>
    </font>
    <font>
      <b val="true"/>
      <vertAlign val="superscript"/>
      <sz val="11"/>
      <color theme="1"/>
      <name val="ＭＳ ゴシック"/>
      <family val="3"/>
      <charset val="128"/>
    </font>
    <font>
      <b val="true"/>
      <sz val="14"/>
      <color theme="1"/>
      <name val="ＭＳ ゴシック"/>
      <family val="3"/>
      <charset val="128"/>
    </font>
    <font>
      <b val="true"/>
      <sz val="11"/>
      <color rgb="FF3366FF"/>
      <name val="ＭＳ ゴシック"/>
      <family val="3"/>
      <charset val="128"/>
    </font>
    <font>
      <b val="true"/>
      <vertAlign val="superscript"/>
      <sz val="12"/>
      <color theme="1"/>
      <name val="ＭＳ ゴシック"/>
      <family val="3"/>
      <charset val="128"/>
    </font>
    <font>
      <b val="true"/>
      <sz val="11"/>
      <color rgb="FFFF5050"/>
      <name val="ＭＳ ゴシック"/>
      <family val="3"/>
      <charset val="128"/>
    </font>
    <font>
      <b val="true"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 val="true"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8"/>
      <color rgb="FF000000"/>
      <name val="ＭＳ ゴシック"/>
      <family val="2"/>
    </font>
    <font>
      <b val="true"/>
      <sz val="11"/>
      <color theme="1"/>
      <name val="ＭＳ ゴシック"/>
      <family val="5"/>
      <charset val="128"/>
    </font>
    <font>
      <sz val="9"/>
      <color rgb="FF000000"/>
      <name val="ＭＳ ゴシック"/>
      <family val="5"/>
      <charset val="128"/>
    </font>
    <font>
      <sz val="9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rgb="FFC5E0B4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theme="9" tint="0.5999"/>
        <bgColor rgb="FFCC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50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4" fillId="2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5" fillId="0" borderId="2" xfId="0" applyFont="true" applyBorder="true" applyAlignment="true" applyProtection="true">
      <alignment horizontal="center" vertical="center" textRotation="0" wrapText="false" indent="0" shrinkToFit="true"/>
      <protection locked="true" hidden="true"/>
    </xf>
    <xf numFmtId="167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6" fontId="0" fillId="4" borderId="2" xfId="0" applyFont="false" applyBorder="true" applyAlignment="true" applyProtection="false">
      <alignment horizontal="general" vertical="center" textRotation="0" wrapText="false" indent="0" shrinkToFit="true"/>
      <protection locked="true" hidden="false"/>
    </xf>
    <xf numFmtId="168" fontId="0" fillId="4" borderId="2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70" fontId="0" fillId="4" borderId="2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true"/>
      <protection locked="true" hidden="false"/>
    </xf>
    <xf numFmtId="168" fontId="0" fillId="0" borderId="2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71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B8B8B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4"/>
      <rgbColor rgb="FF3366FF"/>
      <rgbColor rgb="FF33CCCC"/>
      <rgbColor rgb="FF99CC00"/>
      <rgbColor rgb="FFFFCC00"/>
      <rgbColor rgb="FFFF9900"/>
      <rgbColor rgb="FFFF505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163537250151"/>
          <c:y val="0.158005249343832"/>
          <c:w val="0.860160508782556"/>
          <c:h val="0.5922572178477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"当該値"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データ!$B$10:$F$10</c:f>
              <c:multiLvlStrCache>
                <c:ptCount val="1"/>
                <c:lvl>
                  <c:pt idx="0">
                    <c:v>R06</c:v>
                  </c:pt>
                </c:lvl>
                <c:lvl>
                  <c:pt idx="0">
                    <c:v>R05</c:v>
                  </c:pt>
                </c:lvl>
                <c:lvl>
                  <c:pt idx="0">
                    <c:v>R04</c:v>
                  </c:pt>
                </c:lvl>
                <c:lvl>
                  <c:pt idx="0">
                    <c:v>R03</c:v>
                  </c:pt>
                </c:lvl>
                <c:lvl>
                  <c:pt idx="0">
                    <c:v>R02</c:v>
                  </c:pt>
                </c:lvl>
              </c:multiLvlStrCache>
            </c:multiLvlStrRef>
          </c:cat>
          <c:val>
            <c:numRef>
              <c:f>データ!$EE$6:$EI$6</c:f>
              <c:numCache>
                <c:formatCode>General</c:formatCode>
                <c:ptCount val="5"/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gapWidth val="150"/>
        <c:overlap val="0"/>
        <c:axId val="80108422"/>
        <c:axId val="7933807"/>
      </c:barChart>
      <c:lineChart>
        <c:grouping val="standard"/>
        <c:varyColors val="0"/>
        <c:ser>
          <c:idx val="1"/>
          <c:order val="1"/>
          <c:tx>
            <c:strRef>
              <c:f>"平均値"</c:f>
              <c:strCache>
                <c:ptCount val="1"/>
                <c:pt idx="0">
                  <c:v>平均値</c:v>
                </c:pt>
              </c:strCache>
            </c:strRef>
          </c:tx>
          <c:spPr>
            <a:solidFill>
              <a:srgbClr val="ff5050"/>
            </a:solidFill>
            <a:ln w="28440">
              <a:solidFill>
                <a:srgbClr val="ff5050"/>
              </a:solidFill>
              <a:round/>
            </a:ln>
          </c:spPr>
          <c:marker>
            <c:symbol val="square"/>
            <c:size val="5"/>
            <c:spPr>
              <a:solidFill>
                <a:srgbClr val="ff5050"/>
              </a:solidFill>
            </c:spPr>
          </c:marker>
          <c:dLbls>
            <c:txPr>
              <a:bodyPr wrap="squar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データ!$B$10:$F$10</c:f>
              <c:multiLvlStrCache>
                <c:ptCount val="1"/>
                <c:lvl>
                  <c:pt idx="0">
                    <c:v>R06</c:v>
                  </c:pt>
                </c:lvl>
                <c:lvl>
                  <c:pt idx="0">
                    <c:v>R05</c:v>
                  </c:pt>
                </c:lvl>
                <c:lvl>
                  <c:pt idx="0">
                    <c:v>R04</c:v>
                  </c:pt>
                </c:lvl>
                <c:lvl>
                  <c:pt idx="0">
                    <c:v>R03</c:v>
                  </c:pt>
                </c:lvl>
                <c:lvl>
                  <c:pt idx="0">
                    <c:v>R02</c:v>
                  </c:pt>
                </c:lvl>
              </c:multiLvlStrCache>
            </c:multiLvlStrRef>
          </c:cat>
          <c:val>
            <c:numRef>
              <c:f>データ!$EJ$6:$EN$6</c:f>
              <c:numCache>
                <c:formatCode>General</c:formatCode>
                <c:ptCount val="5"/>
                <c:pt idx="2">
                  <c:v>0.08</c:v>
                </c:pt>
                <c:pt idx="3">
                  <c:v>0.58</c:v>
                </c:pt>
                <c:pt idx="4">
                  <c:v>0.09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108422"/>
        <c:axId val="7933807"/>
      </c:lineChart>
      <c:dateAx>
        <c:axId val="80108422"/>
        <c:scaling>
          <c:orientation val="minMax"/>
        </c:scaling>
        <c:delete val="1"/>
        <c:axPos val="b"/>
        <c:numFmt formatCode="\Ryy" sourceLinked="1"/>
        <c:majorTickMark val="none"/>
        <c:minorTickMark val="none"/>
        <c:tickLblPos val="none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  <c:crossAx val="7933807"/>
        <c:auto val="1"/>
        <c:lblOffset val="100"/>
        <c:baseTimeUnit val="years"/>
        <c:noMultiLvlLbl val="0"/>
      </c:dateAx>
      <c:valAx>
        <c:axId val="7933807"/>
        <c:scaling>
          <c:orientation val="minMax"/>
        </c:scaling>
        <c:delete val="0"/>
        <c:axPos val="l"/>
        <c:majorGridlines>
          <c:spPr>
            <a:ln w="6480">
              <a:solidFill>
                <a:srgbClr val="a6a6a6"/>
              </a:solidFill>
              <a:round/>
            </a:ln>
          </c:spPr>
        </c:majorGridlines>
        <c:numFmt formatCode="#,##0.00;\△#,##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  <c:crossAx val="80108422"/>
        <c:crosses val="autoZero"/>
        <c:crossBetween val="between"/>
      </c:valAx>
      <c:dTable>
        <c:showHorzBorder val="1"/>
        <c:showVertBorder val="1"/>
        <c:showOutline val="1"/>
        <c:spPr>
          <a:noFill/>
          <a:ln w="6480">
            <a:solidFill>
              <a:srgbClr val="a6a6a6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</c:dTable>
      <c:spPr>
        <a:noFill/>
        <a:ln w="0">
          <a:solidFill>
            <a:srgbClr val="a6a6a6"/>
          </a:solidFill>
        </a:ln>
      </c:spPr>
    </c:plotArea>
    <c:plotVisOnly val="1"/>
    <c:dispBlanksAs val="span"/>
  </c:chart>
  <c:spPr>
    <a:noFill/>
    <a:ln w="9360">
      <a:solidFill>
        <a:srgbClr val="a6a6a6"/>
      </a:solidFill>
      <a:round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227294850579"/>
          <c:y val="0.158024691358025"/>
          <c:w val="0.86021610045751"/>
          <c:h val="0.561604938271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"当該値"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データ!$B$10:$F$10</c:f>
              <c:multiLvlStrCache>
                <c:ptCount val="1"/>
                <c:lvl>
                  <c:pt idx="0">
                    <c:v>R06</c:v>
                  </c:pt>
                </c:lvl>
                <c:lvl>
                  <c:pt idx="0">
                    <c:v>R05</c:v>
                  </c:pt>
                </c:lvl>
                <c:lvl>
                  <c:pt idx="0">
                    <c:v>R04</c:v>
                  </c:pt>
                </c:lvl>
                <c:lvl>
                  <c:pt idx="0">
                    <c:v>R03</c:v>
                  </c:pt>
                </c:lvl>
                <c:lvl>
                  <c:pt idx="0">
                    <c:v>R02</c:v>
                  </c:pt>
                </c:lvl>
              </c:multiLvlStrCache>
            </c:multiLvlStrRef>
          </c:cat>
          <c:val>
            <c:numRef>
              <c:f>データ!$CM$6:$CQ$6</c:f>
              <c:numCache>
                <c:formatCode>General</c:formatCode>
                <c:ptCount val="5"/>
                <c:pt idx="2">
                  <c:v>48.67</c:v>
                </c:pt>
                <c:pt idx="3">
                  <c:v>82.89</c:v>
                </c:pt>
                <c:pt idx="4">
                  <c:v>45.93</c:v>
                </c:pt>
              </c:numCache>
            </c:numRef>
          </c:val>
        </c:ser>
        <c:gapWidth val="150"/>
        <c:overlap val="0"/>
        <c:axId val="19761151"/>
        <c:axId val="42189038"/>
      </c:barChart>
      <c:lineChart>
        <c:grouping val="standard"/>
        <c:varyColors val="0"/>
        <c:ser>
          <c:idx val="1"/>
          <c:order val="1"/>
          <c:tx>
            <c:strRef>
              <c:f>"平均値"</c:f>
              <c:strCache>
                <c:ptCount val="1"/>
                <c:pt idx="0">
                  <c:v>平均値</c:v>
                </c:pt>
              </c:strCache>
            </c:strRef>
          </c:tx>
          <c:spPr>
            <a:solidFill>
              <a:srgbClr val="ff5050"/>
            </a:solidFill>
            <a:ln w="28440">
              <a:solidFill>
                <a:srgbClr val="ff5050"/>
              </a:solidFill>
              <a:round/>
            </a:ln>
          </c:spPr>
          <c:marker>
            <c:symbol val="square"/>
            <c:size val="5"/>
            <c:spPr>
              <a:solidFill>
                <a:srgbClr val="ff5050"/>
              </a:solidFill>
            </c:spPr>
          </c:marker>
          <c:dLbls>
            <c:txPr>
              <a:bodyPr wrap="squar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データ!$B$10:$F$10</c:f>
              <c:multiLvlStrCache>
                <c:ptCount val="1"/>
                <c:lvl>
                  <c:pt idx="0">
                    <c:v>R06</c:v>
                  </c:pt>
                </c:lvl>
                <c:lvl>
                  <c:pt idx="0">
                    <c:v>R05</c:v>
                  </c:pt>
                </c:lvl>
                <c:lvl>
                  <c:pt idx="0">
                    <c:v>R04</c:v>
                  </c:pt>
                </c:lvl>
                <c:lvl>
                  <c:pt idx="0">
                    <c:v>R03</c:v>
                  </c:pt>
                </c:lvl>
                <c:lvl>
                  <c:pt idx="0">
                    <c:v>R02</c:v>
                  </c:pt>
                </c:lvl>
              </c:multiLvlStrCache>
            </c:multiLvlStrRef>
          </c:cat>
          <c:val>
            <c:numRef>
              <c:f>データ!$CR$6:$CV$6</c:f>
              <c:numCache>
                <c:formatCode>General</c:formatCode>
                <c:ptCount val="5"/>
                <c:pt idx="2">
                  <c:v>48.95</c:v>
                </c:pt>
                <c:pt idx="3">
                  <c:v>49.28</c:v>
                </c:pt>
                <c:pt idx="4">
                  <c:v>50.62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761151"/>
        <c:axId val="42189038"/>
      </c:lineChart>
      <c:dateAx>
        <c:axId val="19761151"/>
        <c:scaling>
          <c:orientation val="minMax"/>
        </c:scaling>
        <c:delete val="1"/>
        <c:axPos val="b"/>
        <c:numFmt formatCode="\Ryy" sourceLinked="1"/>
        <c:majorTickMark val="none"/>
        <c:minorTickMark val="none"/>
        <c:tickLblPos val="none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  <c:crossAx val="42189038"/>
        <c:auto val="1"/>
        <c:lblOffset val="100"/>
        <c:baseTimeUnit val="years"/>
        <c:noMultiLvlLbl val="0"/>
      </c:dateAx>
      <c:valAx>
        <c:axId val="42189038"/>
        <c:scaling>
          <c:orientation val="minMax"/>
        </c:scaling>
        <c:delete val="0"/>
        <c:axPos val="l"/>
        <c:majorGridlines>
          <c:spPr>
            <a:ln w="6480">
              <a:solidFill>
                <a:srgbClr val="a6a6a6"/>
              </a:solidFill>
              <a:round/>
            </a:ln>
          </c:spPr>
        </c:majorGridlines>
        <c:numFmt formatCode="#,##0.00;\△#,##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  <c:crossAx val="19761151"/>
        <c:crosses val="autoZero"/>
        <c:crossBetween val="between"/>
      </c:valAx>
      <c:dTable>
        <c:showHorzBorder val="1"/>
        <c:showVertBorder val="1"/>
        <c:showOutline val="1"/>
        <c:spPr>
          <a:noFill/>
          <a:ln w="6480">
            <a:solidFill>
              <a:srgbClr val="a6a6a6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</c:dTable>
      <c:spPr>
        <a:noFill/>
        <a:ln w="0">
          <a:solidFill>
            <a:srgbClr val="a6a6a6"/>
          </a:solidFill>
        </a:ln>
      </c:spPr>
    </c:plotArea>
    <c:plotVisOnly val="1"/>
    <c:dispBlanksAs val="span"/>
  </c:chart>
  <c:spPr>
    <a:noFill/>
    <a:ln w="9360">
      <a:solidFill>
        <a:srgbClr val="a6a6a6"/>
      </a:solidFill>
      <a:round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23753894081"/>
          <c:y val="0.158024691358025"/>
          <c:w val="0.860202492211838"/>
          <c:h val="0.561604938271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"当該値"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データ!$B$10:$F$10</c:f>
              <c:multiLvlStrCache>
                <c:ptCount val="1"/>
                <c:lvl>
                  <c:pt idx="0">
                    <c:v>R06</c:v>
                  </c:pt>
                </c:lvl>
                <c:lvl>
                  <c:pt idx="0">
                    <c:v>R05</c:v>
                  </c:pt>
                </c:lvl>
                <c:lvl>
                  <c:pt idx="0">
                    <c:v>R04</c:v>
                  </c:pt>
                </c:lvl>
                <c:lvl>
                  <c:pt idx="0">
                    <c:v>R03</c:v>
                  </c:pt>
                </c:lvl>
                <c:lvl>
                  <c:pt idx="0">
                    <c:v>R02</c:v>
                  </c:pt>
                </c:lvl>
              </c:multiLvlStrCache>
            </c:multiLvlStrRef>
          </c:cat>
          <c:val>
            <c:numRef>
              <c:f>データ!$CX$6:$DB$6</c:f>
              <c:numCache>
                <c:formatCode>General</c:formatCode>
                <c:ptCount val="5"/>
                <c:pt idx="2">
                  <c:v>83.96</c:v>
                </c:pt>
                <c:pt idx="3">
                  <c:v>83.97</c:v>
                </c:pt>
                <c:pt idx="4">
                  <c:v>83.95</c:v>
                </c:pt>
              </c:numCache>
            </c:numRef>
          </c:val>
        </c:ser>
        <c:gapWidth val="150"/>
        <c:overlap val="0"/>
        <c:axId val="27869503"/>
        <c:axId val="91523801"/>
      </c:barChart>
      <c:lineChart>
        <c:grouping val="standard"/>
        <c:varyColors val="0"/>
        <c:ser>
          <c:idx val="1"/>
          <c:order val="1"/>
          <c:tx>
            <c:strRef>
              <c:f>"平均値"</c:f>
              <c:strCache>
                <c:ptCount val="1"/>
                <c:pt idx="0">
                  <c:v>平均値</c:v>
                </c:pt>
              </c:strCache>
            </c:strRef>
          </c:tx>
          <c:spPr>
            <a:solidFill>
              <a:srgbClr val="ff5050"/>
            </a:solidFill>
            <a:ln w="28440">
              <a:solidFill>
                <a:srgbClr val="ff5050"/>
              </a:solidFill>
              <a:round/>
            </a:ln>
          </c:spPr>
          <c:marker>
            <c:symbol val="square"/>
            <c:size val="5"/>
            <c:spPr>
              <a:solidFill>
                <a:srgbClr val="ff5050"/>
              </a:solidFill>
            </c:spPr>
          </c:marker>
          <c:dLbls>
            <c:txPr>
              <a:bodyPr wrap="squar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データ!$B$10:$F$10</c:f>
              <c:multiLvlStrCache>
                <c:ptCount val="1"/>
                <c:lvl>
                  <c:pt idx="0">
                    <c:v>R06</c:v>
                  </c:pt>
                </c:lvl>
                <c:lvl>
                  <c:pt idx="0">
                    <c:v>R05</c:v>
                  </c:pt>
                </c:lvl>
                <c:lvl>
                  <c:pt idx="0">
                    <c:v>R04</c:v>
                  </c:pt>
                </c:lvl>
                <c:lvl>
                  <c:pt idx="0">
                    <c:v>R03</c:v>
                  </c:pt>
                </c:lvl>
                <c:lvl>
                  <c:pt idx="0">
                    <c:v>R02</c:v>
                  </c:pt>
                </c:lvl>
              </c:multiLvlStrCache>
            </c:multiLvlStrRef>
          </c:cat>
          <c:val>
            <c:numRef>
              <c:f>データ!$DC$6:$DG$6</c:f>
              <c:numCache>
                <c:formatCode>General</c:formatCode>
                <c:ptCount val="5"/>
                <c:pt idx="2">
                  <c:v>81.14</c:v>
                </c:pt>
                <c:pt idx="3">
                  <c:v>79.7</c:v>
                </c:pt>
                <c:pt idx="4">
                  <c:v>79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869503"/>
        <c:axId val="91523801"/>
      </c:lineChart>
      <c:dateAx>
        <c:axId val="27869503"/>
        <c:scaling>
          <c:orientation val="minMax"/>
        </c:scaling>
        <c:delete val="1"/>
        <c:axPos val="b"/>
        <c:numFmt formatCode="\Ryy" sourceLinked="1"/>
        <c:majorTickMark val="none"/>
        <c:minorTickMark val="none"/>
        <c:tickLblPos val="none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  <c:crossAx val="91523801"/>
        <c:auto val="1"/>
        <c:lblOffset val="100"/>
        <c:baseTimeUnit val="years"/>
        <c:noMultiLvlLbl val="0"/>
      </c:dateAx>
      <c:valAx>
        <c:axId val="91523801"/>
        <c:scaling>
          <c:orientation val="minMax"/>
        </c:scaling>
        <c:delete val="0"/>
        <c:axPos val="l"/>
        <c:majorGridlines>
          <c:spPr>
            <a:ln w="6480">
              <a:solidFill>
                <a:srgbClr val="a6a6a6"/>
              </a:solidFill>
              <a:round/>
            </a:ln>
          </c:spPr>
        </c:majorGridlines>
        <c:numFmt formatCode="#,##0.00;\△#,##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  <c:crossAx val="27869503"/>
        <c:crosses val="autoZero"/>
        <c:crossBetween val="between"/>
      </c:valAx>
      <c:dTable>
        <c:showHorzBorder val="1"/>
        <c:showVertBorder val="1"/>
        <c:showOutline val="1"/>
        <c:spPr>
          <a:noFill/>
          <a:ln w="6480">
            <a:solidFill>
              <a:srgbClr val="a6a6a6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</c:dTable>
      <c:spPr>
        <a:noFill/>
        <a:ln w="0">
          <a:solidFill>
            <a:srgbClr val="a6a6a6"/>
          </a:solidFill>
        </a:ln>
      </c:spPr>
    </c:plotArea>
    <c:plotVisOnly val="1"/>
    <c:dispBlanksAs val="span"/>
  </c:chart>
  <c:spPr>
    <a:noFill/>
    <a:ln w="9360">
      <a:solidFill>
        <a:srgbClr val="a6a6a6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23753894081"/>
          <c:y val="0.158083240706434"/>
          <c:w val="0.860202492211838"/>
          <c:h val="0.5592194639990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"当該値"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データ!$B$10:$F$10</c:f>
              <c:multiLvlStrCache>
                <c:ptCount val="1"/>
                <c:lvl>
                  <c:pt idx="0">
                    <c:v>R06</c:v>
                  </c:pt>
                </c:lvl>
                <c:lvl>
                  <c:pt idx="0">
                    <c:v>R05</c:v>
                  </c:pt>
                </c:lvl>
                <c:lvl>
                  <c:pt idx="0">
                    <c:v>R04</c:v>
                  </c:pt>
                </c:lvl>
                <c:lvl>
                  <c:pt idx="0">
                    <c:v>R03</c:v>
                  </c:pt>
                </c:lvl>
                <c:lvl>
                  <c:pt idx="0">
                    <c:v>R02</c:v>
                  </c:pt>
                </c:lvl>
              </c:multiLvlStrCache>
            </c:multiLvlStrRef>
          </c:cat>
          <c:val>
            <c:numRef>
              <c:f>データ!$Y$6:$AC$6</c:f>
              <c:numCache>
                <c:formatCode>General</c:formatCode>
                <c:ptCount val="5"/>
                <c:pt idx="2">
                  <c:v>104.13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gapWidth val="150"/>
        <c:overlap val="0"/>
        <c:axId val="55573295"/>
        <c:axId val="45920102"/>
      </c:barChart>
      <c:lineChart>
        <c:grouping val="standard"/>
        <c:varyColors val="0"/>
        <c:ser>
          <c:idx val="1"/>
          <c:order val="1"/>
          <c:tx>
            <c:strRef>
              <c:f>"平均値"</c:f>
              <c:strCache>
                <c:ptCount val="1"/>
                <c:pt idx="0">
                  <c:v>平均値</c:v>
                </c:pt>
              </c:strCache>
            </c:strRef>
          </c:tx>
          <c:spPr>
            <a:solidFill>
              <a:srgbClr val="ff5050"/>
            </a:solidFill>
            <a:ln w="28440">
              <a:solidFill>
                <a:srgbClr val="ff5050"/>
              </a:solidFill>
              <a:round/>
            </a:ln>
          </c:spPr>
          <c:marker>
            <c:symbol val="square"/>
            <c:size val="5"/>
            <c:spPr>
              <a:solidFill>
                <a:srgbClr val="ff5050"/>
              </a:solidFill>
            </c:spPr>
          </c:marker>
          <c:dLbls>
            <c:txPr>
              <a:bodyPr wrap="squar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データ!$B$10:$F$10</c:f>
              <c:multiLvlStrCache>
                <c:ptCount val="1"/>
                <c:lvl>
                  <c:pt idx="0">
                    <c:v>R06</c:v>
                  </c:pt>
                </c:lvl>
                <c:lvl>
                  <c:pt idx="0">
                    <c:v>R05</c:v>
                  </c:pt>
                </c:lvl>
                <c:lvl>
                  <c:pt idx="0">
                    <c:v>R04</c:v>
                  </c:pt>
                </c:lvl>
                <c:lvl>
                  <c:pt idx="0">
                    <c:v>R03</c:v>
                  </c:pt>
                </c:lvl>
                <c:lvl>
                  <c:pt idx="0">
                    <c:v>R02</c:v>
                  </c:pt>
                </c:lvl>
              </c:multiLvlStrCache>
            </c:multiLvlStrRef>
          </c:cat>
          <c:val>
            <c:numRef>
              <c:f>データ!$AD$6:$AH$6</c:f>
              <c:numCache>
                <c:formatCode>General</c:formatCode>
                <c:ptCount val="5"/>
                <c:pt idx="2">
                  <c:v>106.08</c:v>
                </c:pt>
                <c:pt idx="3">
                  <c:v>106.87</c:v>
                </c:pt>
                <c:pt idx="4">
                  <c:v>106.45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573295"/>
        <c:axId val="45920102"/>
      </c:lineChart>
      <c:dateAx>
        <c:axId val="55573295"/>
        <c:scaling>
          <c:orientation val="minMax"/>
        </c:scaling>
        <c:delete val="1"/>
        <c:axPos val="b"/>
        <c:numFmt formatCode="\Ryy" sourceLinked="1"/>
        <c:majorTickMark val="none"/>
        <c:minorTickMark val="none"/>
        <c:tickLblPos val="none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  <c:crossAx val="45920102"/>
        <c:auto val="1"/>
        <c:lblOffset val="100"/>
        <c:baseTimeUnit val="years"/>
        <c:noMultiLvlLbl val="0"/>
      </c:dateAx>
      <c:valAx>
        <c:axId val="45920102"/>
        <c:scaling>
          <c:orientation val="minMax"/>
        </c:scaling>
        <c:delete val="0"/>
        <c:axPos val="l"/>
        <c:majorGridlines>
          <c:spPr>
            <a:ln w="6480">
              <a:solidFill>
                <a:srgbClr val="a6a6a6"/>
              </a:solidFill>
              <a:round/>
            </a:ln>
          </c:spPr>
        </c:majorGridlines>
        <c:numFmt formatCode="#,##0.00;\△#,##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  <c:crossAx val="55573295"/>
        <c:crosses val="autoZero"/>
        <c:crossBetween val="between"/>
      </c:valAx>
      <c:dTable>
        <c:showHorzBorder val="1"/>
        <c:showVertBorder val="1"/>
        <c:showOutline val="1"/>
        <c:spPr>
          <a:noFill/>
          <a:ln w="6480">
            <a:solidFill>
              <a:srgbClr val="a6a6a6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</c:dTable>
      <c:spPr>
        <a:noFill/>
        <a:ln w="0">
          <a:solidFill>
            <a:srgbClr val="a6a6a6"/>
          </a:solidFill>
        </a:ln>
      </c:spPr>
    </c:plotArea>
    <c:plotVisOnly val="1"/>
    <c:dispBlanksAs val="span"/>
  </c:chart>
  <c:spPr>
    <a:noFill/>
    <a:ln w="9360">
      <a:solidFill>
        <a:srgbClr val="a6a6a6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163537250151"/>
          <c:y val="0.158005249343832"/>
          <c:w val="0.860160508782556"/>
          <c:h val="0.5922572178477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"当該値"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データ!$B$10:$F$10</c:f>
              <c:multiLvlStrCache>
                <c:ptCount val="1"/>
                <c:lvl>
                  <c:pt idx="0">
                    <c:v>R06</c:v>
                  </c:pt>
                </c:lvl>
                <c:lvl>
                  <c:pt idx="0">
                    <c:v>R05</c:v>
                  </c:pt>
                </c:lvl>
                <c:lvl>
                  <c:pt idx="0">
                    <c:v>R04</c:v>
                  </c:pt>
                </c:lvl>
                <c:lvl>
                  <c:pt idx="0">
                    <c:v>R03</c:v>
                  </c:pt>
                </c:lvl>
                <c:lvl>
                  <c:pt idx="0">
                    <c:v>R02</c:v>
                  </c:pt>
                </c:lvl>
              </c:multiLvlStrCache>
            </c:multiLvlStrRef>
          </c:cat>
          <c:val>
            <c:numRef>
              <c:f>データ!$DI$6:$DM$6</c:f>
              <c:numCache>
                <c:formatCode>General</c:formatCode>
                <c:ptCount val="5"/>
                <c:pt idx="2">
                  <c:v>3.11</c:v>
                </c:pt>
                <c:pt idx="3">
                  <c:v>6.12</c:v>
                </c:pt>
                <c:pt idx="4">
                  <c:v>9.05</c:v>
                </c:pt>
              </c:numCache>
            </c:numRef>
          </c:val>
        </c:ser>
        <c:gapWidth val="150"/>
        <c:overlap val="0"/>
        <c:axId val="43102816"/>
        <c:axId val="65769174"/>
      </c:barChart>
      <c:lineChart>
        <c:grouping val="standard"/>
        <c:varyColors val="0"/>
        <c:ser>
          <c:idx val="1"/>
          <c:order val="1"/>
          <c:tx>
            <c:strRef>
              <c:f>"平均値"</c:f>
              <c:strCache>
                <c:ptCount val="1"/>
                <c:pt idx="0">
                  <c:v>平均値</c:v>
                </c:pt>
              </c:strCache>
            </c:strRef>
          </c:tx>
          <c:spPr>
            <a:solidFill>
              <a:srgbClr val="ff5050"/>
            </a:solidFill>
            <a:ln w="28440">
              <a:solidFill>
                <a:srgbClr val="ff5050"/>
              </a:solidFill>
              <a:round/>
            </a:ln>
          </c:spPr>
          <c:marker>
            <c:symbol val="square"/>
            <c:size val="5"/>
            <c:spPr>
              <a:solidFill>
                <a:srgbClr val="ff5050"/>
              </a:solidFill>
            </c:spPr>
          </c:marker>
          <c:dLbls>
            <c:txPr>
              <a:bodyPr wrap="squar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データ!$B$10:$F$10</c:f>
              <c:multiLvlStrCache>
                <c:ptCount val="1"/>
                <c:lvl>
                  <c:pt idx="0">
                    <c:v>R06</c:v>
                  </c:pt>
                </c:lvl>
                <c:lvl>
                  <c:pt idx="0">
                    <c:v>R05</c:v>
                  </c:pt>
                </c:lvl>
                <c:lvl>
                  <c:pt idx="0">
                    <c:v>R04</c:v>
                  </c:pt>
                </c:lvl>
                <c:lvl>
                  <c:pt idx="0">
                    <c:v>R03</c:v>
                  </c:pt>
                </c:lvl>
                <c:lvl>
                  <c:pt idx="0">
                    <c:v>R02</c:v>
                  </c:pt>
                </c:lvl>
              </c:multiLvlStrCache>
            </c:multiLvlStrRef>
          </c:cat>
          <c:val>
            <c:numRef>
              <c:f>データ!$DN$6:$DR$6</c:f>
              <c:numCache>
                <c:formatCode>General</c:formatCode>
                <c:ptCount val="5"/>
                <c:pt idx="2">
                  <c:v>16.11</c:v>
                </c:pt>
                <c:pt idx="3">
                  <c:v>17.05</c:v>
                </c:pt>
                <c:pt idx="4">
                  <c:v>17.62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102816"/>
        <c:axId val="65769174"/>
      </c:lineChart>
      <c:dateAx>
        <c:axId val="43102816"/>
        <c:scaling>
          <c:orientation val="minMax"/>
        </c:scaling>
        <c:delete val="1"/>
        <c:axPos val="b"/>
        <c:numFmt formatCode="\Ryy" sourceLinked="1"/>
        <c:majorTickMark val="none"/>
        <c:minorTickMark val="none"/>
        <c:tickLblPos val="none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  <c:crossAx val="65769174"/>
        <c:auto val="1"/>
        <c:lblOffset val="100"/>
        <c:baseTimeUnit val="years"/>
        <c:noMultiLvlLbl val="0"/>
      </c:dateAx>
      <c:valAx>
        <c:axId val="65769174"/>
        <c:scaling>
          <c:orientation val="minMax"/>
        </c:scaling>
        <c:delete val="0"/>
        <c:axPos val="l"/>
        <c:majorGridlines>
          <c:spPr>
            <a:ln w="6480">
              <a:solidFill>
                <a:srgbClr val="a6a6a6"/>
              </a:solidFill>
              <a:round/>
            </a:ln>
          </c:spPr>
        </c:majorGridlines>
        <c:numFmt formatCode="#,##0.00;\△#,##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  <c:crossAx val="43102816"/>
        <c:crosses val="autoZero"/>
        <c:crossBetween val="between"/>
      </c:valAx>
      <c:dTable>
        <c:showHorzBorder val="1"/>
        <c:showVertBorder val="1"/>
        <c:showOutline val="1"/>
        <c:spPr>
          <a:noFill/>
          <a:ln w="6480">
            <a:solidFill>
              <a:srgbClr val="a6a6a6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</c:dTable>
      <c:spPr>
        <a:noFill/>
        <a:ln w="0">
          <a:solidFill>
            <a:srgbClr val="a6a6a6"/>
          </a:solidFill>
        </a:ln>
      </c:spPr>
    </c:plotArea>
    <c:plotVisOnly val="1"/>
    <c:dispBlanksAs val="span"/>
  </c:chart>
  <c:spPr>
    <a:noFill/>
    <a:ln w="9360">
      <a:solidFill>
        <a:srgbClr val="a6a6a6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163537250151"/>
          <c:y val="0.158005249343832"/>
          <c:w val="0.860160508782556"/>
          <c:h val="0.5922572178477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"当該値"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データ!$B$10:$F$10</c:f>
              <c:multiLvlStrCache>
                <c:ptCount val="1"/>
                <c:lvl>
                  <c:pt idx="0">
                    <c:v>R06</c:v>
                  </c:pt>
                </c:lvl>
                <c:lvl>
                  <c:pt idx="0">
                    <c:v>R05</c:v>
                  </c:pt>
                </c:lvl>
                <c:lvl>
                  <c:pt idx="0">
                    <c:v>R04</c:v>
                  </c:pt>
                </c:lvl>
                <c:lvl>
                  <c:pt idx="0">
                    <c:v>R03</c:v>
                  </c:pt>
                </c:lvl>
                <c:lvl>
                  <c:pt idx="0">
                    <c:v>R02</c:v>
                  </c:pt>
                </c:lvl>
              </c:multiLvlStrCache>
            </c:multiLvlStrRef>
          </c:cat>
          <c:val>
            <c:numRef>
              <c:f>データ!$DT$6:$DX$6</c:f>
              <c:numCache>
                <c:formatCode>General</c:formatCode>
                <c:ptCount val="5"/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gapWidth val="150"/>
        <c:overlap val="0"/>
        <c:axId val="25288657"/>
        <c:axId val="53410609"/>
      </c:barChart>
      <c:lineChart>
        <c:grouping val="standard"/>
        <c:varyColors val="0"/>
        <c:ser>
          <c:idx val="1"/>
          <c:order val="1"/>
          <c:tx>
            <c:strRef>
              <c:f>"平均値"</c:f>
              <c:strCache>
                <c:ptCount val="1"/>
                <c:pt idx="0">
                  <c:v>平均値</c:v>
                </c:pt>
              </c:strCache>
            </c:strRef>
          </c:tx>
          <c:spPr>
            <a:solidFill>
              <a:srgbClr val="ff5050"/>
            </a:solidFill>
            <a:ln w="28440">
              <a:solidFill>
                <a:srgbClr val="ff5050"/>
              </a:solidFill>
              <a:round/>
            </a:ln>
          </c:spPr>
          <c:marker>
            <c:symbol val="square"/>
            <c:size val="5"/>
            <c:spPr>
              <a:solidFill>
                <a:srgbClr val="ff5050"/>
              </a:solidFill>
            </c:spPr>
          </c:marker>
          <c:dLbls>
            <c:txPr>
              <a:bodyPr wrap="squar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データ!$B$10:$F$10</c:f>
              <c:multiLvlStrCache>
                <c:ptCount val="1"/>
                <c:lvl>
                  <c:pt idx="0">
                    <c:v>R06</c:v>
                  </c:pt>
                </c:lvl>
                <c:lvl>
                  <c:pt idx="0">
                    <c:v>R05</c:v>
                  </c:pt>
                </c:lvl>
                <c:lvl>
                  <c:pt idx="0">
                    <c:v>R04</c:v>
                  </c:pt>
                </c:lvl>
                <c:lvl>
                  <c:pt idx="0">
                    <c:v>R03</c:v>
                  </c:pt>
                </c:lvl>
                <c:lvl>
                  <c:pt idx="0">
                    <c:v>R02</c:v>
                  </c:pt>
                </c:lvl>
              </c:multiLvlStrCache>
            </c:multiLvlStrRef>
          </c:cat>
          <c:val>
            <c:numRef>
              <c:f>データ!$DY$6:$EC$6</c:f>
              <c:numCache>
                <c:formatCode>General</c:formatCode>
                <c:ptCount val="5"/>
                <c:pt idx="2">
                  <c:v>0.17</c:v>
                </c:pt>
                <c:pt idx="3">
                  <c:v>0.22</c:v>
                </c:pt>
                <c:pt idx="4">
                  <c:v>0.18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288657"/>
        <c:axId val="53410609"/>
      </c:lineChart>
      <c:dateAx>
        <c:axId val="25288657"/>
        <c:scaling>
          <c:orientation val="minMax"/>
        </c:scaling>
        <c:delete val="1"/>
        <c:axPos val="b"/>
        <c:numFmt formatCode="\Ryy" sourceLinked="1"/>
        <c:majorTickMark val="none"/>
        <c:minorTickMark val="none"/>
        <c:tickLblPos val="none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  <c:crossAx val="53410609"/>
        <c:auto val="1"/>
        <c:lblOffset val="100"/>
        <c:baseTimeUnit val="years"/>
        <c:noMultiLvlLbl val="0"/>
      </c:dateAx>
      <c:valAx>
        <c:axId val="53410609"/>
        <c:scaling>
          <c:orientation val="minMax"/>
        </c:scaling>
        <c:delete val="0"/>
        <c:axPos val="l"/>
        <c:majorGridlines>
          <c:spPr>
            <a:ln w="6480">
              <a:solidFill>
                <a:srgbClr val="a6a6a6"/>
              </a:solidFill>
              <a:round/>
            </a:ln>
          </c:spPr>
        </c:majorGridlines>
        <c:numFmt formatCode="#,##0.00;\△#,##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  <c:crossAx val="25288657"/>
        <c:crosses val="autoZero"/>
        <c:crossBetween val="between"/>
      </c:valAx>
      <c:dTable>
        <c:showHorzBorder val="1"/>
        <c:showVertBorder val="1"/>
        <c:showOutline val="1"/>
        <c:spPr>
          <a:noFill/>
          <a:ln w="6480">
            <a:solidFill>
              <a:srgbClr val="a6a6a6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</c:dTable>
      <c:spPr>
        <a:noFill/>
        <a:ln w="0">
          <a:solidFill>
            <a:srgbClr val="a6a6a6"/>
          </a:solidFill>
        </a:ln>
      </c:spPr>
    </c:plotArea>
    <c:plotVisOnly val="1"/>
    <c:dispBlanksAs val="span"/>
  </c:chart>
  <c:spPr>
    <a:noFill/>
    <a:ln w="9360">
      <a:solidFill>
        <a:srgbClr val="a6a6a6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227294850579"/>
          <c:y val="0.158005184545118"/>
          <c:w val="0.86021610045751"/>
          <c:h val="0.561535612887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"当該値"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データ!$B$10:$F$10</c:f>
              <c:multiLvlStrCache>
                <c:ptCount val="1"/>
                <c:lvl>
                  <c:pt idx="0">
                    <c:v>R06</c:v>
                  </c:pt>
                </c:lvl>
                <c:lvl>
                  <c:pt idx="0">
                    <c:v>R05</c:v>
                  </c:pt>
                </c:lvl>
                <c:lvl>
                  <c:pt idx="0">
                    <c:v>R04</c:v>
                  </c:pt>
                </c:lvl>
                <c:lvl>
                  <c:pt idx="0">
                    <c:v>R03</c:v>
                  </c:pt>
                </c:lvl>
                <c:lvl>
                  <c:pt idx="0">
                    <c:v>R02</c:v>
                  </c:pt>
                </c:lvl>
              </c:multiLvlStrCache>
            </c:multiLvlStrRef>
          </c:cat>
          <c:val>
            <c:numRef>
              <c:f>データ!$AJ$6:$AN$6</c:f>
              <c:numCache>
                <c:formatCode>General</c:formatCode>
                <c:ptCount val="5"/>
                <c:pt idx="2">
                  <c:v>745.9</c:v>
                </c:pt>
                <c:pt idx="3">
                  <c:v>758.03</c:v>
                </c:pt>
                <c:pt idx="4">
                  <c:v>764.95</c:v>
                </c:pt>
              </c:numCache>
            </c:numRef>
          </c:val>
        </c:ser>
        <c:gapWidth val="150"/>
        <c:overlap val="0"/>
        <c:axId val="70057516"/>
        <c:axId val="86511968"/>
      </c:barChart>
      <c:lineChart>
        <c:grouping val="standard"/>
        <c:varyColors val="0"/>
        <c:ser>
          <c:idx val="1"/>
          <c:order val="1"/>
          <c:tx>
            <c:strRef>
              <c:f>"平均値"</c:f>
              <c:strCache>
                <c:ptCount val="1"/>
                <c:pt idx="0">
                  <c:v>平均値</c:v>
                </c:pt>
              </c:strCache>
            </c:strRef>
          </c:tx>
          <c:spPr>
            <a:solidFill>
              <a:srgbClr val="ff5050"/>
            </a:solidFill>
            <a:ln w="28440">
              <a:solidFill>
                <a:srgbClr val="ff5050"/>
              </a:solidFill>
              <a:round/>
            </a:ln>
          </c:spPr>
          <c:marker>
            <c:symbol val="square"/>
            <c:size val="5"/>
            <c:spPr>
              <a:solidFill>
                <a:srgbClr val="ff5050"/>
              </a:solidFill>
            </c:spPr>
          </c:marker>
          <c:dLbls>
            <c:txPr>
              <a:bodyPr wrap="squar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データ!$B$10:$F$10</c:f>
              <c:multiLvlStrCache>
                <c:ptCount val="1"/>
                <c:lvl>
                  <c:pt idx="0">
                    <c:v>R06</c:v>
                  </c:pt>
                </c:lvl>
                <c:lvl>
                  <c:pt idx="0">
                    <c:v>R05</c:v>
                  </c:pt>
                </c:lvl>
                <c:lvl>
                  <c:pt idx="0">
                    <c:v>R04</c:v>
                  </c:pt>
                </c:lvl>
                <c:lvl>
                  <c:pt idx="0">
                    <c:v>R03</c:v>
                  </c:pt>
                </c:lvl>
                <c:lvl>
                  <c:pt idx="0">
                    <c:v>R02</c:v>
                  </c:pt>
                </c:lvl>
              </c:multiLvlStrCache>
            </c:multiLvlStrRef>
          </c:cat>
          <c:val>
            <c:numRef>
              <c:f>データ!$AO$6:$AS$6</c:f>
              <c:numCache>
                <c:formatCode>General</c:formatCode>
                <c:ptCount val="5"/>
                <c:pt idx="2">
                  <c:v>29.34</c:v>
                </c:pt>
                <c:pt idx="3">
                  <c:v>21.73</c:v>
                </c:pt>
                <c:pt idx="4">
                  <c:v>19.96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057516"/>
        <c:axId val="86511968"/>
      </c:lineChart>
      <c:dateAx>
        <c:axId val="70057516"/>
        <c:scaling>
          <c:orientation val="minMax"/>
        </c:scaling>
        <c:delete val="1"/>
        <c:axPos val="b"/>
        <c:numFmt formatCode="\Ryy" sourceLinked="1"/>
        <c:majorTickMark val="none"/>
        <c:minorTickMark val="none"/>
        <c:tickLblPos val="none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  <c:crossAx val="86511968"/>
        <c:auto val="1"/>
        <c:lblOffset val="100"/>
        <c:baseTimeUnit val="years"/>
        <c:noMultiLvlLbl val="0"/>
      </c:dateAx>
      <c:valAx>
        <c:axId val="86511968"/>
        <c:scaling>
          <c:orientation val="minMax"/>
        </c:scaling>
        <c:delete val="0"/>
        <c:axPos val="l"/>
        <c:majorGridlines>
          <c:spPr>
            <a:ln w="6480">
              <a:solidFill>
                <a:srgbClr val="a6a6a6"/>
              </a:solidFill>
              <a:round/>
            </a:ln>
          </c:spPr>
        </c:majorGridlines>
        <c:numFmt formatCode="#,##0.00;\△#,##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  <c:crossAx val="70057516"/>
        <c:crosses val="autoZero"/>
        <c:crossBetween val="between"/>
      </c:valAx>
      <c:dTable>
        <c:showHorzBorder val="1"/>
        <c:showVertBorder val="1"/>
        <c:showOutline val="1"/>
        <c:spPr>
          <a:noFill/>
          <a:ln w="6480">
            <a:solidFill>
              <a:srgbClr val="a6a6a6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</c:dTable>
      <c:spPr>
        <a:noFill/>
        <a:ln w="0">
          <a:solidFill>
            <a:srgbClr val="a6a6a6"/>
          </a:solidFill>
        </a:ln>
      </c:spPr>
    </c:plotArea>
    <c:plotVisOnly val="1"/>
    <c:dispBlanksAs val="span"/>
  </c:chart>
  <c:spPr>
    <a:noFill/>
    <a:ln w="9360">
      <a:solidFill>
        <a:srgbClr val="a6a6a6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227294850579"/>
          <c:y val="0.158005184545118"/>
          <c:w val="0.86021610045751"/>
          <c:h val="0.561535612887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"当該値"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データ!$B$10:$F$10</c:f>
              <c:multiLvlStrCache>
                <c:ptCount val="1"/>
                <c:lvl>
                  <c:pt idx="0">
                    <c:v>R06</c:v>
                  </c:pt>
                </c:lvl>
                <c:lvl>
                  <c:pt idx="0">
                    <c:v>R05</c:v>
                  </c:pt>
                </c:lvl>
                <c:lvl>
                  <c:pt idx="0">
                    <c:v>R04</c:v>
                  </c:pt>
                </c:lvl>
                <c:lvl>
                  <c:pt idx="0">
                    <c:v>R03</c:v>
                  </c:pt>
                </c:lvl>
                <c:lvl>
                  <c:pt idx="0">
                    <c:v>R02</c:v>
                  </c:pt>
                </c:lvl>
              </c:multiLvlStrCache>
            </c:multiLvlStrRef>
          </c:cat>
          <c:val>
            <c:numRef>
              <c:f>データ!$AU$6:$AY$6</c:f>
              <c:numCache>
                <c:formatCode>General</c:formatCode>
                <c:ptCount val="5"/>
                <c:pt idx="2">
                  <c:v>9.8</c:v>
                </c:pt>
                <c:pt idx="3">
                  <c:v>35.02</c:v>
                </c:pt>
                <c:pt idx="4">
                  <c:v>12.82</c:v>
                </c:pt>
              </c:numCache>
            </c:numRef>
          </c:val>
        </c:ser>
        <c:gapWidth val="150"/>
        <c:overlap val="0"/>
        <c:axId val="18712402"/>
        <c:axId val="23874043"/>
      </c:barChart>
      <c:lineChart>
        <c:grouping val="standard"/>
        <c:varyColors val="0"/>
        <c:ser>
          <c:idx val="1"/>
          <c:order val="1"/>
          <c:tx>
            <c:strRef>
              <c:f>"平均値"</c:f>
              <c:strCache>
                <c:ptCount val="1"/>
                <c:pt idx="0">
                  <c:v>平均値</c:v>
                </c:pt>
              </c:strCache>
            </c:strRef>
          </c:tx>
          <c:spPr>
            <a:solidFill>
              <a:srgbClr val="ff5050"/>
            </a:solidFill>
            <a:ln w="28440">
              <a:solidFill>
                <a:srgbClr val="ff5050"/>
              </a:solidFill>
              <a:round/>
            </a:ln>
          </c:spPr>
          <c:marker>
            <c:symbol val="square"/>
            <c:size val="5"/>
            <c:spPr>
              <a:solidFill>
                <a:srgbClr val="ff5050"/>
              </a:solidFill>
            </c:spPr>
          </c:marker>
          <c:dLbls>
            <c:txPr>
              <a:bodyPr wrap="squar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データ!$B$10:$F$10</c:f>
              <c:multiLvlStrCache>
                <c:ptCount val="1"/>
                <c:lvl>
                  <c:pt idx="0">
                    <c:v>R06</c:v>
                  </c:pt>
                </c:lvl>
                <c:lvl>
                  <c:pt idx="0">
                    <c:v>R05</c:v>
                  </c:pt>
                </c:lvl>
                <c:lvl>
                  <c:pt idx="0">
                    <c:v>R04</c:v>
                  </c:pt>
                </c:lvl>
                <c:lvl>
                  <c:pt idx="0">
                    <c:v>R03</c:v>
                  </c:pt>
                </c:lvl>
                <c:lvl>
                  <c:pt idx="0">
                    <c:v>R02</c:v>
                  </c:pt>
                </c:lvl>
              </c:multiLvlStrCache>
            </c:multiLvlStrRef>
          </c:cat>
          <c:val>
            <c:numRef>
              <c:f>データ!$AZ$6:$BD$6</c:f>
              <c:numCache>
                <c:formatCode>General</c:formatCode>
                <c:ptCount val="5"/>
                <c:pt idx="2">
                  <c:v>50.59</c:v>
                </c:pt>
                <c:pt idx="3">
                  <c:v>62.37</c:v>
                </c:pt>
                <c:pt idx="4">
                  <c:v>63.88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8712402"/>
        <c:axId val="23874043"/>
      </c:lineChart>
      <c:dateAx>
        <c:axId val="18712402"/>
        <c:scaling>
          <c:orientation val="minMax"/>
        </c:scaling>
        <c:delete val="1"/>
        <c:axPos val="b"/>
        <c:numFmt formatCode="\Ryy" sourceLinked="1"/>
        <c:majorTickMark val="none"/>
        <c:minorTickMark val="none"/>
        <c:tickLblPos val="none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  <c:crossAx val="23874043"/>
        <c:auto val="1"/>
        <c:lblOffset val="100"/>
        <c:baseTimeUnit val="years"/>
        <c:noMultiLvlLbl val="0"/>
      </c:dateAx>
      <c:valAx>
        <c:axId val="23874043"/>
        <c:scaling>
          <c:orientation val="minMax"/>
        </c:scaling>
        <c:delete val="0"/>
        <c:axPos val="l"/>
        <c:majorGridlines>
          <c:spPr>
            <a:ln w="6480">
              <a:solidFill>
                <a:srgbClr val="a6a6a6"/>
              </a:solidFill>
              <a:round/>
            </a:ln>
          </c:spPr>
        </c:majorGridlines>
        <c:numFmt formatCode="#,##0.00;\△#,##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  <c:crossAx val="18712402"/>
        <c:crosses val="autoZero"/>
        <c:crossBetween val="between"/>
      </c:valAx>
      <c:dTable>
        <c:showHorzBorder val="1"/>
        <c:showVertBorder val="1"/>
        <c:showOutline val="1"/>
        <c:spPr>
          <a:noFill/>
          <a:ln w="6480">
            <a:solidFill>
              <a:srgbClr val="a6a6a6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</c:dTable>
      <c:spPr>
        <a:noFill/>
        <a:ln w="0">
          <a:solidFill>
            <a:srgbClr val="a6a6a6"/>
          </a:solidFill>
        </a:ln>
      </c:spPr>
    </c:plotArea>
    <c:plotVisOnly val="1"/>
    <c:dispBlanksAs val="span"/>
  </c:chart>
  <c:spPr>
    <a:noFill/>
    <a:ln w="9360">
      <a:solidFill>
        <a:srgbClr val="a6a6a6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23753894081"/>
          <c:y val="0.158005184545118"/>
          <c:w val="0.860202492211838"/>
          <c:h val="0.561535612887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"当該値"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データ!$B$10:$F$10</c:f>
              <c:multiLvlStrCache>
                <c:ptCount val="1"/>
                <c:lvl>
                  <c:pt idx="0">
                    <c:v>R06</c:v>
                  </c:pt>
                </c:lvl>
                <c:lvl>
                  <c:pt idx="0">
                    <c:v>R05</c:v>
                  </c:pt>
                </c:lvl>
                <c:lvl>
                  <c:pt idx="0">
                    <c:v>R04</c:v>
                  </c:pt>
                </c:lvl>
                <c:lvl>
                  <c:pt idx="0">
                    <c:v>R03</c:v>
                  </c:pt>
                </c:lvl>
                <c:lvl>
                  <c:pt idx="0">
                    <c:v>R02</c:v>
                  </c:pt>
                </c:lvl>
              </c:multiLvlStrCache>
            </c:multiLvlStrRef>
          </c:cat>
          <c:val>
            <c:numRef>
              <c:f>データ!$BF$6:$BJ$6</c:f>
              <c:numCache>
                <c:formatCode>General</c:formatCode>
                <c:ptCount val="5"/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gapWidth val="150"/>
        <c:overlap val="0"/>
        <c:axId val="38534323"/>
        <c:axId val="7475625"/>
      </c:barChart>
      <c:lineChart>
        <c:grouping val="standard"/>
        <c:varyColors val="0"/>
        <c:ser>
          <c:idx val="1"/>
          <c:order val="1"/>
          <c:tx>
            <c:strRef>
              <c:f>"平均値"</c:f>
              <c:strCache>
                <c:ptCount val="1"/>
                <c:pt idx="0">
                  <c:v>平均値</c:v>
                </c:pt>
              </c:strCache>
            </c:strRef>
          </c:tx>
          <c:spPr>
            <a:solidFill>
              <a:srgbClr val="ff5050"/>
            </a:solidFill>
            <a:ln w="28440">
              <a:solidFill>
                <a:srgbClr val="ff5050"/>
              </a:solidFill>
              <a:round/>
            </a:ln>
          </c:spPr>
          <c:marker>
            <c:symbol val="square"/>
            <c:size val="5"/>
            <c:spPr>
              <a:solidFill>
                <a:srgbClr val="ff5050"/>
              </a:solidFill>
            </c:spPr>
          </c:marker>
          <c:dLbls>
            <c:txPr>
              <a:bodyPr wrap="squar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データ!$B$10:$F$10</c:f>
              <c:multiLvlStrCache>
                <c:ptCount val="1"/>
                <c:lvl>
                  <c:pt idx="0">
                    <c:v>R06</c:v>
                  </c:pt>
                </c:lvl>
                <c:lvl>
                  <c:pt idx="0">
                    <c:v>R05</c:v>
                  </c:pt>
                </c:lvl>
                <c:lvl>
                  <c:pt idx="0">
                    <c:v>R04</c:v>
                  </c:pt>
                </c:lvl>
                <c:lvl>
                  <c:pt idx="0">
                    <c:v>R03</c:v>
                  </c:pt>
                </c:lvl>
                <c:lvl>
                  <c:pt idx="0">
                    <c:v>R02</c:v>
                  </c:pt>
                </c:lvl>
              </c:multiLvlStrCache>
            </c:multiLvlStrRef>
          </c:cat>
          <c:val>
            <c:numRef>
              <c:f>データ!$BK$6:$BO$6</c:f>
              <c:numCache>
                <c:formatCode>General</c:formatCode>
                <c:ptCount val="5"/>
                <c:pt idx="2">
                  <c:v>987.36</c:v>
                </c:pt>
                <c:pt idx="3">
                  <c:v>1042.77</c:v>
                </c:pt>
                <c:pt idx="4">
                  <c:v>943.46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534323"/>
        <c:axId val="7475625"/>
      </c:lineChart>
      <c:dateAx>
        <c:axId val="38534323"/>
        <c:scaling>
          <c:orientation val="minMax"/>
        </c:scaling>
        <c:delete val="1"/>
        <c:axPos val="b"/>
        <c:numFmt formatCode="\Ryy" sourceLinked="1"/>
        <c:majorTickMark val="none"/>
        <c:minorTickMark val="none"/>
        <c:tickLblPos val="none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  <c:crossAx val="7475625"/>
        <c:auto val="1"/>
        <c:lblOffset val="100"/>
        <c:baseTimeUnit val="years"/>
        <c:noMultiLvlLbl val="0"/>
      </c:dateAx>
      <c:valAx>
        <c:axId val="7475625"/>
        <c:scaling>
          <c:orientation val="minMax"/>
        </c:scaling>
        <c:delete val="0"/>
        <c:axPos val="l"/>
        <c:majorGridlines>
          <c:spPr>
            <a:ln w="6480">
              <a:solidFill>
                <a:srgbClr val="a6a6a6"/>
              </a:solidFill>
              <a:round/>
            </a:ln>
          </c:spPr>
        </c:majorGridlines>
        <c:numFmt formatCode="#,##0.00;\△#,##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  <c:crossAx val="38534323"/>
        <c:crosses val="autoZero"/>
        <c:crossBetween val="between"/>
      </c:valAx>
      <c:dTable>
        <c:showHorzBorder val="1"/>
        <c:showVertBorder val="1"/>
        <c:showOutline val="1"/>
        <c:spPr>
          <a:noFill/>
          <a:ln w="6480">
            <a:solidFill>
              <a:srgbClr val="a6a6a6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</c:dTable>
      <c:spPr>
        <a:noFill/>
        <a:ln w="0">
          <a:solidFill>
            <a:srgbClr val="a6a6a6"/>
          </a:solidFill>
        </a:ln>
      </c:spPr>
    </c:plotArea>
    <c:plotVisOnly val="1"/>
    <c:dispBlanksAs val="span"/>
  </c:chart>
  <c:spPr>
    <a:noFill/>
    <a:ln w="9360">
      <a:solidFill>
        <a:srgbClr val="a6a6a6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23753894081"/>
          <c:y val="0.158024691358025"/>
          <c:w val="0.860202492211838"/>
          <c:h val="0.561604938271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"当該値"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データ!$B$10:$F$10</c:f>
              <c:multiLvlStrCache>
                <c:ptCount val="1"/>
                <c:lvl>
                  <c:pt idx="0">
                    <c:v>R06</c:v>
                  </c:pt>
                </c:lvl>
                <c:lvl>
                  <c:pt idx="0">
                    <c:v>R05</c:v>
                  </c:pt>
                </c:lvl>
                <c:lvl>
                  <c:pt idx="0">
                    <c:v>R04</c:v>
                  </c:pt>
                </c:lvl>
                <c:lvl>
                  <c:pt idx="0">
                    <c:v>R03</c:v>
                  </c:pt>
                </c:lvl>
                <c:lvl>
                  <c:pt idx="0">
                    <c:v>R02</c:v>
                  </c:pt>
                </c:lvl>
              </c:multiLvlStrCache>
            </c:multiLvlStrRef>
          </c:cat>
          <c:val>
            <c:numRef>
              <c:f>データ!$BQ$6:$BU$6</c:f>
              <c:numCache>
                <c:formatCode>General</c:formatCode>
                <c:ptCount val="5"/>
                <c:pt idx="2">
                  <c:v>100.91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gapWidth val="150"/>
        <c:overlap val="0"/>
        <c:axId val="5245772"/>
        <c:axId val="91879256"/>
      </c:barChart>
      <c:lineChart>
        <c:grouping val="standard"/>
        <c:varyColors val="0"/>
        <c:ser>
          <c:idx val="1"/>
          <c:order val="1"/>
          <c:tx>
            <c:strRef>
              <c:f>"平均値"</c:f>
              <c:strCache>
                <c:ptCount val="1"/>
                <c:pt idx="0">
                  <c:v>平均値</c:v>
                </c:pt>
              </c:strCache>
            </c:strRef>
          </c:tx>
          <c:spPr>
            <a:solidFill>
              <a:srgbClr val="ff5050"/>
            </a:solidFill>
            <a:ln w="28440">
              <a:solidFill>
                <a:srgbClr val="ff5050"/>
              </a:solidFill>
              <a:round/>
            </a:ln>
          </c:spPr>
          <c:marker>
            <c:symbol val="square"/>
            <c:size val="5"/>
            <c:spPr>
              <a:solidFill>
                <a:srgbClr val="ff5050"/>
              </a:solidFill>
            </c:spPr>
          </c:marker>
          <c:dLbls>
            <c:txPr>
              <a:bodyPr wrap="squar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データ!$B$10:$F$10</c:f>
              <c:multiLvlStrCache>
                <c:ptCount val="1"/>
                <c:lvl>
                  <c:pt idx="0">
                    <c:v>R06</c:v>
                  </c:pt>
                </c:lvl>
                <c:lvl>
                  <c:pt idx="0">
                    <c:v>R05</c:v>
                  </c:pt>
                </c:lvl>
                <c:lvl>
                  <c:pt idx="0">
                    <c:v>R04</c:v>
                  </c:pt>
                </c:lvl>
                <c:lvl>
                  <c:pt idx="0">
                    <c:v>R03</c:v>
                  </c:pt>
                </c:lvl>
                <c:lvl>
                  <c:pt idx="0">
                    <c:v>R02</c:v>
                  </c:pt>
                </c:lvl>
              </c:multiLvlStrCache>
            </c:multiLvlStrRef>
          </c:cat>
          <c:val>
            <c:numRef>
              <c:f>データ!$BV$6:$BZ$6</c:f>
              <c:numCache>
                <c:formatCode>General</c:formatCode>
                <c:ptCount val="5"/>
                <c:pt idx="2">
                  <c:v>83.55</c:v>
                </c:pt>
                <c:pt idx="3">
                  <c:v>84.48</c:v>
                </c:pt>
                <c:pt idx="4">
                  <c:v>79.22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45772"/>
        <c:axId val="91879256"/>
      </c:lineChart>
      <c:dateAx>
        <c:axId val="5245772"/>
        <c:scaling>
          <c:orientation val="minMax"/>
        </c:scaling>
        <c:delete val="1"/>
        <c:axPos val="b"/>
        <c:numFmt formatCode="\Ryy" sourceLinked="1"/>
        <c:majorTickMark val="none"/>
        <c:minorTickMark val="none"/>
        <c:tickLblPos val="none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  <c:crossAx val="91879256"/>
        <c:auto val="1"/>
        <c:lblOffset val="100"/>
        <c:baseTimeUnit val="years"/>
        <c:noMultiLvlLbl val="0"/>
      </c:dateAx>
      <c:valAx>
        <c:axId val="91879256"/>
        <c:scaling>
          <c:orientation val="minMax"/>
        </c:scaling>
        <c:delete val="0"/>
        <c:axPos val="l"/>
        <c:majorGridlines>
          <c:spPr>
            <a:ln w="6480">
              <a:solidFill>
                <a:srgbClr val="a6a6a6"/>
              </a:solidFill>
              <a:round/>
            </a:ln>
          </c:spPr>
        </c:majorGridlines>
        <c:numFmt formatCode="#,##0.00;\△#,##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  <c:crossAx val="5245772"/>
        <c:crosses val="autoZero"/>
        <c:crossBetween val="between"/>
      </c:valAx>
      <c:dTable>
        <c:showHorzBorder val="1"/>
        <c:showVertBorder val="1"/>
        <c:showOutline val="1"/>
        <c:spPr>
          <a:noFill/>
          <a:ln w="6480">
            <a:solidFill>
              <a:srgbClr val="a6a6a6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</c:dTable>
      <c:spPr>
        <a:noFill/>
        <a:ln w="0">
          <a:solidFill>
            <a:srgbClr val="a6a6a6"/>
          </a:solidFill>
        </a:ln>
      </c:spPr>
    </c:plotArea>
    <c:plotVisOnly val="1"/>
    <c:dispBlanksAs val="span"/>
  </c:chart>
  <c:spPr>
    <a:noFill/>
    <a:ln w="9360">
      <a:solidFill>
        <a:srgbClr val="a6a6a6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05227294850579"/>
          <c:y val="0.158024691358025"/>
          <c:w val="0.86021610045751"/>
          <c:h val="0.561604938271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"当該値"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データ!$B$10:$F$10</c:f>
              <c:multiLvlStrCache>
                <c:ptCount val="1"/>
                <c:lvl>
                  <c:pt idx="0">
                    <c:v>R06</c:v>
                  </c:pt>
                </c:lvl>
                <c:lvl>
                  <c:pt idx="0">
                    <c:v>R05</c:v>
                  </c:pt>
                </c:lvl>
                <c:lvl>
                  <c:pt idx="0">
                    <c:v>R04</c:v>
                  </c:pt>
                </c:lvl>
                <c:lvl>
                  <c:pt idx="0">
                    <c:v>R03</c:v>
                  </c:pt>
                </c:lvl>
                <c:lvl>
                  <c:pt idx="0">
                    <c:v>R02</c:v>
                  </c:pt>
                </c:lvl>
              </c:multiLvlStrCache>
            </c:multiLvlStrRef>
          </c:cat>
          <c:val>
            <c:numRef>
              <c:f>データ!$CB$6:$CF$6</c:f>
              <c:numCache>
                <c:formatCode>General</c:formatCode>
                <c:ptCount val="5"/>
                <c:pt idx="2">
                  <c:v>150.57</c:v>
                </c:pt>
                <c:pt idx="3">
                  <c:v>154.3</c:v>
                </c:pt>
                <c:pt idx="4">
                  <c:v>155.12</c:v>
                </c:pt>
              </c:numCache>
            </c:numRef>
          </c:val>
        </c:ser>
        <c:gapWidth val="150"/>
        <c:overlap val="0"/>
        <c:axId val="47317089"/>
        <c:axId val="42519976"/>
      </c:barChart>
      <c:lineChart>
        <c:grouping val="standard"/>
        <c:varyColors val="0"/>
        <c:ser>
          <c:idx val="1"/>
          <c:order val="1"/>
          <c:tx>
            <c:strRef>
              <c:f>"平均値"</c:f>
              <c:strCache>
                <c:ptCount val="1"/>
                <c:pt idx="0">
                  <c:v>平均値</c:v>
                </c:pt>
              </c:strCache>
            </c:strRef>
          </c:tx>
          <c:spPr>
            <a:solidFill>
              <a:srgbClr val="ff5050"/>
            </a:solidFill>
            <a:ln w="28440">
              <a:solidFill>
                <a:srgbClr val="ff5050"/>
              </a:solidFill>
              <a:round/>
            </a:ln>
          </c:spPr>
          <c:marker>
            <c:symbol val="square"/>
            <c:size val="5"/>
            <c:spPr>
              <a:solidFill>
                <a:srgbClr val="ff5050"/>
              </a:solidFill>
            </c:spPr>
          </c:marker>
          <c:dLbls>
            <c:txPr>
              <a:bodyPr wrap="squar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ＭＳ ゴシック"/>
                    <a:ea typeface="ＭＳ ゴシック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データ!$B$10:$F$10</c:f>
              <c:multiLvlStrCache>
                <c:ptCount val="1"/>
                <c:lvl>
                  <c:pt idx="0">
                    <c:v>R06</c:v>
                  </c:pt>
                </c:lvl>
                <c:lvl>
                  <c:pt idx="0">
                    <c:v>R05</c:v>
                  </c:pt>
                </c:lvl>
                <c:lvl>
                  <c:pt idx="0">
                    <c:v>R04</c:v>
                  </c:pt>
                </c:lvl>
                <c:lvl>
                  <c:pt idx="0">
                    <c:v>R03</c:v>
                  </c:pt>
                </c:lvl>
                <c:lvl>
                  <c:pt idx="0">
                    <c:v>R02</c:v>
                  </c:pt>
                </c:lvl>
              </c:multiLvlStrCache>
            </c:multiLvlStrRef>
          </c:cat>
          <c:val>
            <c:numRef>
              <c:f>データ!$CG$6:$CK$6</c:f>
              <c:numCache>
                <c:formatCode>General</c:formatCode>
                <c:ptCount val="5"/>
                <c:pt idx="2">
                  <c:v>185.98</c:v>
                </c:pt>
                <c:pt idx="3">
                  <c:v>187.11</c:v>
                </c:pt>
                <c:pt idx="4">
                  <c:v>202.47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317089"/>
        <c:axId val="42519976"/>
      </c:lineChart>
      <c:dateAx>
        <c:axId val="47317089"/>
        <c:scaling>
          <c:orientation val="minMax"/>
        </c:scaling>
        <c:delete val="1"/>
        <c:axPos val="b"/>
        <c:numFmt formatCode="\Ryy" sourceLinked="1"/>
        <c:majorTickMark val="none"/>
        <c:minorTickMark val="none"/>
        <c:tickLblPos val="none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  <c:crossAx val="42519976"/>
        <c:auto val="1"/>
        <c:lblOffset val="100"/>
        <c:baseTimeUnit val="years"/>
        <c:noMultiLvlLbl val="0"/>
      </c:dateAx>
      <c:valAx>
        <c:axId val="42519976"/>
        <c:scaling>
          <c:orientation val="minMax"/>
        </c:scaling>
        <c:delete val="0"/>
        <c:axPos val="l"/>
        <c:majorGridlines>
          <c:spPr>
            <a:ln w="6480">
              <a:solidFill>
                <a:srgbClr val="a6a6a6"/>
              </a:solidFill>
              <a:round/>
            </a:ln>
          </c:spPr>
        </c:majorGridlines>
        <c:numFmt formatCode="#,##0.00;\△#,##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  <c:crossAx val="47317089"/>
        <c:crosses val="autoZero"/>
        <c:crossBetween val="between"/>
      </c:valAx>
      <c:dTable>
        <c:showHorzBorder val="1"/>
        <c:showVertBorder val="1"/>
        <c:showOutline val="1"/>
        <c:spPr>
          <a:noFill/>
          <a:ln w="6480">
            <a:solidFill>
              <a:srgbClr val="a6a6a6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ＭＳ ゴシック"/>
                <a:ea typeface="ＭＳ ゴシック"/>
              </a:defRPr>
            </a:pPr>
          </a:p>
        </c:txPr>
      </c:dTable>
      <c:spPr>
        <a:noFill/>
        <a:ln w="0">
          <a:solidFill>
            <a:srgbClr val="a6a6a6"/>
          </a:solidFill>
        </a:ln>
      </c:spPr>
    </c:plotArea>
    <c:plotVisOnly val="1"/>
    <c:dispBlanksAs val="span"/>
  </c:chart>
  <c:spPr>
    <a:noFill/>
    <a:ln w="9360">
      <a:solidFill>
        <a:srgbClr val="a6a6a6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42</xdr:col>
      <xdr:colOff>0</xdr:colOff>
      <xdr:row>62</xdr:row>
      <xdr:rowOff>0</xdr:rowOff>
    </xdr:from>
    <xdr:to>
      <xdr:col>59</xdr:col>
      <xdr:colOff>263880</xdr:colOff>
      <xdr:row>77</xdr:row>
      <xdr:rowOff>171000</xdr:rowOff>
    </xdr:to>
    <xdr:graphicFrame>
      <xdr:nvGraphicFramePr>
        <xdr:cNvPr id="0" name="グラフ 11"/>
        <xdr:cNvGraphicFramePr/>
      </xdr:nvGraphicFramePr>
      <xdr:xfrm>
        <a:off x="11016720" y="10677600"/>
        <a:ext cx="4754520" cy="27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16</xdr:row>
      <xdr:rowOff>0</xdr:rowOff>
    </xdr:from>
    <xdr:to>
      <xdr:col>15</xdr:col>
      <xdr:colOff>263520</xdr:colOff>
      <xdr:row>32</xdr:row>
      <xdr:rowOff>171360</xdr:rowOff>
    </xdr:to>
    <xdr:graphicFrame>
      <xdr:nvGraphicFramePr>
        <xdr:cNvPr id="1" name="グラフ 2"/>
        <xdr:cNvGraphicFramePr/>
      </xdr:nvGraphicFramePr>
      <xdr:xfrm>
        <a:off x="450360" y="2790720"/>
        <a:ext cx="3697560" cy="291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19</xdr:col>
      <xdr:colOff>263880</xdr:colOff>
      <xdr:row>77</xdr:row>
      <xdr:rowOff>171000</xdr:rowOff>
    </xdr:to>
    <xdr:graphicFrame>
      <xdr:nvGraphicFramePr>
        <xdr:cNvPr id="2" name="グラフ 9"/>
        <xdr:cNvGraphicFramePr/>
      </xdr:nvGraphicFramePr>
      <xdr:xfrm>
        <a:off x="450360" y="10677600"/>
        <a:ext cx="4754520" cy="27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0</xdr:colOff>
      <xdr:row>62</xdr:row>
      <xdr:rowOff>0</xdr:rowOff>
    </xdr:from>
    <xdr:to>
      <xdr:col>39</xdr:col>
      <xdr:colOff>263880</xdr:colOff>
      <xdr:row>77</xdr:row>
      <xdr:rowOff>171000</xdr:rowOff>
    </xdr:to>
    <xdr:graphicFrame>
      <xdr:nvGraphicFramePr>
        <xdr:cNvPr id="3" name="グラフ 10"/>
        <xdr:cNvGraphicFramePr/>
      </xdr:nvGraphicFramePr>
      <xdr:xfrm>
        <a:off x="5733360" y="10677600"/>
        <a:ext cx="4754520" cy="27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twoCell">
    <xdr:from>
      <xdr:col>2</xdr:col>
      <xdr:colOff>0</xdr:colOff>
      <xdr:row>16</xdr:row>
      <xdr:rowOff>0</xdr:rowOff>
    </xdr:from>
    <xdr:to>
      <xdr:col>15</xdr:col>
      <xdr:colOff>263520</xdr:colOff>
      <xdr:row>17</xdr:row>
      <xdr:rowOff>70560</xdr:rowOff>
    </xdr:to>
    <xdr:sp>
      <xdr:nvSpPr>
        <xdr:cNvPr id="4" name="テキスト ボックス 5"/>
        <xdr:cNvSpPr/>
      </xdr:nvSpPr>
      <xdr:spPr>
        <a:xfrm>
          <a:off x="450360" y="2790720"/>
          <a:ext cx="3697560" cy="24228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①</a:t>
          </a:r>
          <a:r>
            <a:rPr b="1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経常収支比率</a:t>
          </a: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(</a:t>
          </a:r>
          <a:r>
            <a:rPr b="1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％</a:t>
          </a: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)</a:t>
          </a:r>
          <a:endParaRPr b="0" lang="en-US" sz="1100" spc="-1" strike="noStrike">
            <a:latin typeface="游明朝"/>
          </a:endParaRPr>
        </a:p>
      </xdr:txBody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30</xdr:col>
      <xdr:colOff>263880</xdr:colOff>
      <xdr:row>33</xdr:row>
      <xdr:rowOff>1080</xdr:rowOff>
    </xdr:to>
    <xdr:graphicFrame>
      <xdr:nvGraphicFramePr>
        <xdr:cNvPr id="5" name="グラフ 2"/>
        <xdr:cNvGraphicFramePr/>
      </xdr:nvGraphicFramePr>
      <xdr:xfrm>
        <a:off x="4412520" y="2790720"/>
        <a:ext cx="3697920" cy="2916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32</xdr:col>
      <xdr:colOff>0</xdr:colOff>
      <xdr:row>16</xdr:row>
      <xdr:rowOff>0</xdr:rowOff>
    </xdr:from>
    <xdr:to>
      <xdr:col>45</xdr:col>
      <xdr:colOff>263880</xdr:colOff>
      <xdr:row>33</xdr:row>
      <xdr:rowOff>1080</xdr:rowOff>
    </xdr:to>
    <xdr:graphicFrame>
      <xdr:nvGraphicFramePr>
        <xdr:cNvPr id="6" name="グラフ 3"/>
        <xdr:cNvGraphicFramePr/>
      </xdr:nvGraphicFramePr>
      <xdr:xfrm>
        <a:off x="8375040" y="2790720"/>
        <a:ext cx="3697920" cy="2916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47</xdr:col>
      <xdr:colOff>0</xdr:colOff>
      <xdr:row>16</xdr:row>
      <xdr:rowOff>0</xdr:rowOff>
    </xdr:from>
    <xdr:to>
      <xdr:col>60</xdr:col>
      <xdr:colOff>263520</xdr:colOff>
      <xdr:row>33</xdr:row>
      <xdr:rowOff>1080</xdr:rowOff>
    </xdr:to>
    <xdr:graphicFrame>
      <xdr:nvGraphicFramePr>
        <xdr:cNvPr id="7" name="グラフ 4"/>
        <xdr:cNvGraphicFramePr/>
      </xdr:nvGraphicFramePr>
      <xdr:xfrm>
        <a:off x="12337560" y="2790720"/>
        <a:ext cx="3697560" cy="2916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0</xdr:colOff>
      <xdr:row>38</xdr:row>
      <xdr:rowOff>0</xdr:rowOff>
    </xdr:from>
    <xdr:to>
      <xdr:col>15</xdr:col>
      <xdr:colOff>263520</xdr:colOff>
      <xdr:row>55</xdr:row>
      <xdr:rowOff>1080</xdr:rowOff>
    </xdr:to>
    <xdr:graphicFrame>
      <xdr:nvGraphicFramePr>
        <xdr:cNvPr id="8" name="グラフ 5"/>
        <xdr:cNvGraphicFramePr/>
      </xdr:nvGraphicFramePr>
      <xdr:xfrm>
        <a:off x="450360" y="6562800"/>
        <a:ext cx="3697560" cy="2915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17</xdr:col>
      <xdr:colOff>0</xdr:colOff>
      <xdr:row>38</xdr:row>
      <xdr:rowOff>0</xdr:rowOff>
    </xdr:from>
    <xdr:to>
      <xdr:col>30</xdr:col>
      <xdr:colOff>263880</xdr:colOff>
      <xdr:row>55</xdr:row>
      <xdr:rowOff>1080</xdr:rowOff>
    </xdr:to>
    <xdr:graphicFrame>
      <xdr:nvGraphicFramePr>
        <xdr:cNvPr id="9" name="グラフ 6"/>
        <xdr:cNvGraphicFramePr/>
      </xdr:nvGraphicFramePr>
      <xdr:xfrm>
        <a:off x="4412520" y="6562800"/>
        <a:ext cx="3697920" cy="2915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32</xdr:col>
      <xdr:colOff>0</xdr:colOff>
      <xdr:row>38</xdr:row>
      <xdr:rowOff>0</xdr:rowOff>
    </xdr:from>
    <xdr:to>
      <xdr:col>45</xdr:col>
      <xdr:colOff>263880</xdr:colOff>
      <xdr:row>55</xdr:row>
      <xdr:rowOff>1080</xdr:rowOff>
    </xdr:to>
    <xdr:graphicFrame>
      <xdr:nvGraphicFramePr>
        <xdr:cNvPr id="10" name="グラフ 7"/>
        <xdr:cNvGraphicFramePr/>
      </xdr:nvGraphicFramePr>
      <xdr:xfrm>
        <a:off x="8375040" y="6562800"/>
        <a:ext cx="3697920" cy="2915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47</xdr:col>
      <xdr:colOff>0</xdr:colOff>
      <xdr:row>38</xdr:row>
      <xdr:rowOff>0</xdr:rowOff>
    </xdr:from>
    <xdr:to>
      <xdr:col>60</xdr:col>
      <xdr:colOff>263520</xdr:colOff>
      <xdr:row>55</xdr:row>
      <xdr:rowOff>1080</xdr:rowOff>
    </xdr:to>
    <xdr:graphicFrame>
      <xdr:nvGraphicFramePr>
        <xdr:cNvPr id="11" name="グラフ 8"/>
        <xdr:cNvGraphicFramePr/>
      </xdr:nvGraphicFramePr>
      <xdr:xfrm>
        <a:off x="12337560" y="6562800"/>
        <a:ext cx="3697560" cy="2915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twoCell">
    <xdr:from>
      <xdr:col>17</xdr:col>
      <xdr:colOff>0</xdr:colOff>
      <xdr:row>16</xdr:row>
      <xdr:rowOff>0</xdr:rowOff>
    </xdr:from>
    <xdr:to>
      <xdr:col>30</xdr:col>
      <xdr:colOff>263880</xdr:colOff>
      <xdr:row>17</xdr:row>
      <xdr:rowOff>70560</xdr:rowOff>
    </xdr:to>
    <xdr:sp>
      <xdr:nvSpPr>
        <xdr:cNvPr id="12" name="テキスト ボックス 13"/>
        <xdr:cNvSpPr/>
      </xdr:nvSpPr>
      <xdr:spPr>
        <a:xfrm>
          <a:off x="4412520" y="2790720"/>
          <a:ext cx="3697920" cy="24228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②</a:t>
          </a:r>
          <a:r>
            <a:rPr b="1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累積欠損金比率</a:t>
          </a: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(</a:t>
          </a:r>
          <a:r>
            <a:rPr b="1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％</a:t>
          </a: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)</a:t>
          </a:r>
          <a:endParaRPr b="0" lang="en-US" sz="1100" spc="-1" strike="noStrike">
            <a:latin typeface="游明朝"/>
          </a:endParaRPr>
        </a:p>
      </xdr:txBody>
    </xdr:sp>
    <xdr:clientData/>
  </xdr:twoCellAnchor>
  <xdr:twoCellAnchor editAs="twoCell">
    <xdr:from>
      <xdr:col>32</xdr:col>
      <xdr:colOff>0</xdr:colOff>
      <xdr:row>16</xdr:row>
      <xdr:rowOff>0</xdr:rowOff>
    </xdr:from>
    <xdr:to>
      <xdr:col>45</xdr:col>
      <xdr:colOff>263880</xdr:colOff>
      <xdr:row>17</xdr:row>
      <xdr:rowOff>70560</xdr:rowOff>
    </xdr:to>
    <xdr:sp>
      <xdr:nvSpPr>
        <xdr:cNvPr id="13" name="テキスト ボックス 14"/>
        <xdr:cNvSpPr/>
      </xdr:nvSpPr>
      <xdr:spPr>
        <a:xfrm>
          <a:off x="8375040" y="2790720"/>
          <a:ext cx="3697920" cy="24228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③</a:t>
          </a:r>
          <a:r>
            <a:rPr b="1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流動比率</a:t>
          </a: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(</a:t>
          </a:r>
          <a:r>
            <a:rPr b="1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％</a:t>
          </a: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)</a:t>
          </a:r>
          <a:endParaRPr b="0" lang="en-US" sz="1100" spc="-1" strike="noStrike">
            <a:latin typeface="游明朝"/>
          </a:endParaRPr>
        </a:p>
      </xdr:txBody>
    </xdr:sp>
    <xdr:clientData/>
  </xdr:twoCellAnchor>
  <xdr:twoCellAnchor editAs="twoCell">
    <xdr:from>
      <xdr:col>47</xdr:col>
      <xdr:colOff>0</xdr:colOff>
      <xdr:row>16</xdr:row>
      <xdr:rowOff>0</xdr:rowOff>
    </xdr:from>
    <xdr:to>
      <xdr:col>60</xdr:col>
      <xdr:colOff>263520</xdr:colOff>
      <xdr:row>17</xdr:row>
      <xdr:rowOff>70560</xdr:rowOff>
    </xdr:to>
    <xdr:sp>
      <xdr:nvSpPr>
        <xdr:cNvPr id="14" name="テキスト ボックス 15"/>
        <xdr:cNvSpPr/>
      </xdr:nvSpPr>
      <xdr:spPr>
        <a:xfrm>
          <a:off x="12337560" y="2790720"/>
          <a:ext cx="3697560" cy="24228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④</a:t>
          </a:r>
          <a:r>
            <a:rPr b="1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企業債残高対事業規模比率</a:t>
          </a: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(</a:t>
          </a:r>
          <a:r>
            <a:rPr b="1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％</a:t>
          </a: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)</a:t>
          </a:r>
          <a:endParaRPr b="0" lang="en-US" sz="1100" spc="-1" strike="noStrike">
            <a:latin typeface="游明朝"/>
          </a:endParaRPr>
        </a:p>
      </xdr:txBody>
    </xdr:sp>
    <xdr:clientData/>
  </xdr:twoCellAnchor>
  <xdr:twoCellAnchor editAs="twoCell">
    <xdr:from>
      <xdr:col>2</xdr:col>
      <xdr:colOff>0</xdr:colOff>
      <xdr:row>38</xdr:row>
      <xdr:rowOff>0</xdr:rowOff>
    </xdr:from>
    <xdr:to>
      <xdr:col>15</xdr:col>
      <xdr:colOff>263520</xdr:colOff>
      <xdr:row>39</xdr:row>
      <xdr:rowOff>70560</xdr:rowOff>
    </xdr:to>
    <xdr:sp>
      <xdr:nvSpPr>
        <xdr:cNvPr id="15" name="テキスト ボックス 16"/>
        <xdr:cNvSpPr/>
      </xdr:nvSpPr>
      <xdr:spPr>
        <a:xfrm>
          <a:off x="450360" y="6562800"/>
          <a:ext cx="3697560" cy="24192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⑤</a:t>
          </a:r>
          <a:r>
            <a:rPr b="1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経費回収率</a:t>
          </a: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(</a:t>
          </a:r>
          <a:r>
            <a:rPr b="1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％</a:t>
          </a: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)</a:t>
          </a:r>
          <a:endParaRPr b="0" lang="en-US" sz="1100" spc="-1" strike="noStrike">
            <a:latin typeface="游明朝"/>
          </a:endParaRPr>
        </a:p>
      </xdr:txBody>
    </xdr:sp>
    <xdr:clientData/>
  </xdr:twoCellAnchor>
  <xdr:twoCellAnchor editAs="twoCell">
    <xdr:from>
      <xdr:col>17</xdr:col>
      <xdr:colOff>0</xdr:colOff>
      <xdr:row>38</xdr:row>
      <xdr:rowOff>0</xdr:rowOff>
    </xdr:from>
    <xdr:to>
      <xdr:col>30</xdr:col>
      <xdr:colOff>263880</xdr:colOff>
      <xdr:row>39</xdr:row>
      <xdr:rowOff>70560</xdr:rowOff>
    </xdr:to>
    <xdr:sp>
      <xdr:nvSpPr>
        <xdr:cNvPr id="16" name="テキスト ボックス 17"/>
        <xdr:cNvSpPr/>
      </xdr:nvSpPr>
      <xdr:spPr>
        <a:xfrm>
          <a:off x="4412520" y="6562800"/>
          <a:ext cx="3697920" cy="24192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⑥</a:t>
          </a:r>
          <a:r>
            <a:rPr b="1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汚水処理原価</a:t>
          </a: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(</a:t>
          </a:r>
          <a:r>
            <a:rPr b="1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円</a:t>
          </a: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)</a:t>
          </a:r>
          <a:endParaRPr b="0" lang="en-US" sz="1100" spc="-1" strike="noStrike">
            <a:latin typeface="游明朝"/>
          </a:endParaRPr>
        </a:p>
      </xdr:txBody>
    </xdr:sp>
    <xdr:clientData/>
  </xdr:twoCellAnchor>
  <xdr:twoCellAnchor editAs="twoCell">
    <xdr:from>
      <xdr:col>32</xdr:col>
      <xdr:colOff>0</xdr:colOff>
      <xdr:row>38</xdr:row>
      <xdr:rowOff>0</xdr:rowOff>
    </xdr:from>
    <xdr:to>
      <xdr:col>45</xdr:col>
      <xdr:colOff>263880</xdr:colOff>
      <xdr:row>39</xdr:row>
      <xdr:rowOff>70560</xdr:rowOff>
    </xdr:to>
    <xdr:sp>
      <xdr:nvSpPr>
        <xdr:cNvPr id="17" name="テキスト ボックス 18"/>
        <xdr:cNvSpPr/>
      </xdr:nvSpPr>
      <xdr:spPr>
        <a:xfrm>
          <a:off x="8375040" y="6562800"/>
          <a:ext cx="3697920" cy="24192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⑦</a:t>
          </a:r>
          <a:r>
            <a:rPr b="1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施設利用率</a:t>
          </a: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(</a:t>
          </a:r>
          <a:r>
            <a:rPr b="1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％</a:t>
          </a: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)</a:t>
          </a:r>
          <a:endParaRPr b="0" lang="en-US" sz="1100" spc="-1" strike="noStrike">
            <a:latin typeface="游明朝"/>
          </a:endParaRPr>
        </a:p>
      </xdr:txBody>
    </xdr:sp>
    <xdr:clientData/>
  </xdr:twoCellAnchor>
  <xdr:twoCellAnchor editAs="twoCell">
    <xdr:from>
      <xdr:col>47</xdr:col>
      <xdr:colOff>0</xdr:colOff>
      <xdr:row>38</xdr:row>
      <xdr:rowOff>0</xdr:rowOff>
    </xdr:from>
    <xdr:to>
      <xdr:col>60</xdr:col>
      <xdr:colOff>263520</xdr:colOff>
      <xdr:row>39</xdr:row>
      <xdr:rowOff>70560</xdr:rowOff>
    </xdr:to>
    <xdr:sp>
      <xdr:nvSpPr>
        <xdr:cNvPr id="18" name="テキスト ボックス 19"/>
        <xdr:cNvSpPr/>
      </xdr:nvSpPr>
      <xdr:spPr>
        <a:xfrm>
          <a:off x="12337560" y="6562800"/>
          <a:ext cx="3697560" cy="24192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⑧</a:t>
          </a:r>
          <a:r>
            <a:rPr b="1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水洗化率</a:t>
          </a: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(</a:t>
          </a:r>
          <a:r>
            <a:rPr b="1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％</a:t>
          </a: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)</a:t>
          </a:r>
          <a:endParaRPr b="0" lang="en-US" sz="1100" spc="-1" strike="noStrike">
            <a:latin typeface="游明朝"/>
          </a:endParaRPr>
        </a:p>
      </xdr:txBody>
    </xdr:sp>
    <xdr:clientData/>
  </xdr:twoCellAnchor>
  <xdr:twoCellAnchor editAs="twoCell">
    <xdr:from>
      <xdr:col>2</xdr:col>
      <xdr:colOff>0</xdr:colOff>
      <xdr:row>62</xdr:row>
      <xdr:rowOff>0</xdr:rowOff>
    </xdr:from>
    <xdr:to>
      <xdr:col>19</xdr:col>
      <xdr:colOff>263880</xdr:colOff>
      <xdr:row>63</xdr:row>
      <xdr:rowOff>70560</xdr:rowOff>
    </xdr:to>
    <xdr:sp>
      <xdr:nvSpPr>
        <xdr:cNvPr id="19" name="テキスト ボックス 20"/>
        <xdr:cNvSpPr/>
      </xdr:nvSpPr>
      <xdr:spPr>
        <a:xfrm>
          <a:off x="450360" y="10677600"/>
          <a:ext cx="4754520" cy="24192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①</a:t>
          </a:r>
          <a:r>
            <a:rPr b="1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有形固定資産減価償却率</a:t>
          </a: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(</a:t>
          </a:r>
          <a:r>
            <a:rPr b="1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％</a:t>
          </a: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)</a:t>
          </a:r>
          <a:endParaRPr b="0" lang="en-US" sz="1100" spc="-1" strike="noStrike">
            <a:latin typeface="游明朝"/>
          </a:endParaRPr>
        </a:p>
      </xdr:txBody>
    </xdr:sp>
    <xdr:clientData/>
  </xdr:twoCellAnchor>
  <xdr:twoCellAnchor editAs="twoCell">
    <xdr:from>
      <xdr:col>22</xdr:col>
      <xdr:colOff>0</xdr:colOff>
      <xdr:row>62</xdr:row>
      <xdr:rowOff>0</xdr:rowOff>
    </xdr:from>
    <xdr:to>
      <xdr:col>39</xdr:col>
      <xdr:colOff>263880</xdr:colOff>
      <xdr:row>63</xdr:row>
      <xdr:rowOff>70560</xdr:rowOff>
    </xdr:to>
    <xdr:sp>
      <xdr:nvSpPr>
        <xdr:cNvPr id="20" name="テキスト ボックス 21"/>
        <xdr:cNvSpPr/>
      </xdr:nvSpPr>
      <xdr:spPr>
        <a:xfrm>
          <a:off x="5733360" y="10677600"/>
          <a:ext cx="4754520" cy="24192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②</a:t>
          </a:r>
          <a:r>
            <a:rPr b="1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管渠老朽化率</a:t>
          </a: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(</a:t>
          </a:r>
          <a:r>
            <a:rPr b="1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％</a:t>
          </a: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)</a:t>
          </a:r>
          <a:endParaRPr b="0" lang="en-US" sz="1100" spc="-1" strike="noStrike">
            <a:latin typeface="游明朝"/>
          </a:endParaRPr>
        </a:p>
      </xdr:txBody>
    </xdr:sp>
    <xdr:clientData/>
  </xdr:twoCellAnchor>
  <xdr:twoCellAnchor editAs="twoCell">
    <xdr:from>
      <xdr:col>42</xdr:col>
      <xdr:colOff>0</xdr:colOff>
      <xdr:row>62</xdr:row>
      <xdr:rowOff>0</xdr:rowOff>
    </xdr:from>
    <xdr:to>
      <xdr:col>59</xdr:col>
      <xdr:colOff>263880</xdr:colOff>
      <xdr:row>63</xdr:row>
      <xdr:rowOff>70560</xdr:rowOff>
    </xdr:to>
    <xdr:sp>
      <xdr:nvSpPr>
        <xdr:cNvPr id="21" name="テキスト ボックス 22"/>
        <xdr:cNvSpPr/>
      </xdr:nvSpPr>
      <xdr:spPr>
        <a:xfrm>
          <a:off x="11016720" y="10677600"/>
          <a:ext cx="4754520" cy="24192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③</a:t>
          </a:r>
          <a:r>
            <a:rPr b="1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管渠改善率</a:t>
          </a: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(</a:t>
          </a:r>
          <a:r>
            <a:rPr b="1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％</a:t>
          </a:r>
          <a:r>
            <a:rPr b="1" lang="en-US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)</a:t>
          </a:r>
          <a:endParaRPr b="0" lang="en-US" sz="1100" spc="-1" strike="noStrike">
            <a:latin typeface="游明朝"/>
          </a:endParaRPr>
        </a:p>
      </xdr:txBody>
    </xdr:sp>
    <xdr:clientData/>
  </xdr:twoCellAnchor>
  <xdr:twoCellAnchor editAs="twoCell">
    <xdr:from>
      <xdr:col>13</xdr:col>
      <xdr:colOff>95400</xdr:colOff>
      <xdr:row>17</xdr:row>
      <xdr:rowOff>0</xdr:rowOff>
    </xdr:from>
    <xdr:to>
      <xdr:col>15</xdr:col>
      <xdr:colOff>263520</xdr:colOff>
      <xdr:row>18</xdr:row>
      <xdr:rowOff>70560</xdr:rowOff>
    </xdr:to>
    <xdr:sp>
      <xdr:nvSpPr>
        <xdr:cNvPr id="22" name="テキスト ボックス 23"/>
        <xdr:cNvSpPr/>
      </xdr:nvSpPr>
      <xdr:spPr>
        <a:xfrm>
          <a:off x="3451320" y="2962440"/>
          <a:ext cx="696600" cy="24192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90000" rIns="90000" tIns="45000" bIns="45000" anchor="b">
          <a:noAutofit/>
        </a:bodyPr>
        <a:p>
          <a:pPr algn="r">
            <a:lnSpc>
              <a:spcPct val="100000"/>
            </a:lnSpc>
          </a:pP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【</a:t>
          </a:r>
          <a:r>
            <a:rPr b="0" lang="en-US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105.36</a:t>
          </a: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】</a:t>
          </a:r>
          <a:endParaRPr b="0" lang="en-US" sz="900" spc="-1" strike="noStrike">
            <a:latin typeface="游明朝"/>
          </a:endParaRPr>
        </a:p>
      </xdr:txBody>
    </xdr:sp>
    <xdr:clientData/>
  </xdr:twoCellAnchor>
  <xdr:twoCellAnchor editAs="twoCell">
    <xdr:from>
      <xdr:col>28</xdr:col>
      <xdr:colOff>95400</xdr:colOff>
      <xdr:row>17</xdr:row>
      <xdr:rowOff>0</xdr:rowOff>
    </xdr:from>
    <xdr:to>
      <xdr:col>30</xdr:col>
      <xdr:colOff>263880</xdr:colOff>
      <xdr:row>18</xdr:row>
      <xdr:rowOff>70560</xdr:rowOff>
    </xdr:to>
    <xdr:sp>
      <xdr:nvSpPr>
        <xdr:cNvPr id="23" name="テキスト ボックス 24"/>
        <xdr:cNvSpPr/>
      </xdr:nvSpPr>
      <xdr:spPr>
        <a:xfrm>
          <a:off x="7413840" y="2962440"/>
          <a:ext cx="696600" cy="24192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90000" rIns="90000" tIns="45000" bIns="45000" anchor="b">
          <a:noAutofit/>
        </a:bodyPr>
        <a:p>
          <a:pPr algn="r">
            <a:lnSpc>
              <a:spcPct val="100000"/>
            </a:lnSpc>
          </a:pP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【</a:t>
          </a:r>
          <a:r>
            <a:rPr b="0" lang="en-US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3.12</a:t>
          </a: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】</a:t>
          </a:r>
          <a:endParaRPr b="0" lang="en-US" sz="900" spc="-1" strike="noStrike">
            <a:latin typeface="游明朝"/>
          </a:endParaRPr>
        </a:p>
      </xdr:txBody>
    </xdr:sp>
    <xdr:clientData/>
  </xdr:twoCellAnchor>
  <xdr:twoCellAnchor editAs="twoCell">
    <xdr:from>
      <xdr:col>43</xdr:col>
      <xdr:colOff>95400</xdr:colOff>
      <xdr:row>17</xdr:row>
      <xdr:rowOff>0</xdr:rowOff>
    </xdr:from>
    <xdr:to>
      <xdr:col>45</xdr:col>
      <xdr:colOff>263880</xdr:colOff>
      <xdr:row>18</xdr:row>
      <xdr:rowOff>70560</xdr:rowOff>
    </xdr:to>
    <xdr:sp>
      <xdr:nvSpPr>
        <xdr:cNvPr id="24" name="テキスト ボックス 25"/>
        <xdr:cNvSpPr/>
      </xdr:nvSpPr>
      <xdr:spPr>
        <a:xfrm>
          <a:off x="11376000" y="2962440"/>
          <a:ext cx="696960" cy="24192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90000" rIns="90000" tIns="45000" bIns="45000" anchor="b">
          <a:noAutofit/>
        </a:bodyPr>
        <a:p>
          <a:pPr algn="r">
            <a:lnSpc>
              <a:spcPct val="100000"/>
            </a:lnSpc>
          </a:pP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【</a:t>
          </a:r>
          <a:r>
            <a:rPr b="0" lang="en-US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82.75</a:t>
          </a: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】</a:t>
          </a:r>
          <a:endParaRPr b="0" lang="en-US" sz="900" spc="-1" strike="noStrike">
            <a:latin typeface="游明朝"/>
          </a:endParaRPr>
        </a:p>
      </xdr:txBody>
    </xdr:sp>
    <xdr:clientData/>
  </xdr:twoCellAnchor>
  <xdr:twoCellAnchor editAs="twoCell">
    <xdr:from>
      <xdr:col>58</xdr:col>
      <xdr:colOff>95400</xdr:colOff>
      <xdr:row>17</xdr:row>
      <xdr:rowOff>0</xdr:rowOff>
    </xdr:from>
    <xdr:to>
      <xdr:col>60</xdr:col>
      <xdr:colOff>263520</xdr:colOff>
      <xdr:row>18</xdr:row>
      <xdr:rowOff>70560</xdr:rowOff>
    </xdr:to>
    <xdr:sp>
      <xdr:nvSpPr>
        <xdr:cNvPr id="25" name="テキスト ボックス 26"/>
        <xdr:cNvSpPr/>
      </xdr:nvSpPr>
      <xdr:spPr>
        <a:xfrm>
          <a:off x="15338520" y="2962440"/>
          <a:ext cx="696600" cy="24192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90000" rIns="90000" tIns="45000" bIns="45000" anchor="b">
          <a:noAutofit/>
        </a:bodyPr>
        <a:p>
          <a:pPr algn="r">
            <a:lnSpc>
              <a:spcPct val="100000"/>
            </a:lnSpc>
          </a:pP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【</a:t>
          </a:r>
          <a:r>
            <a:rPr b="0" lang="en-US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602.56</a:t>
          </a: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】</a:t>
          </a:r>
          <a:endParaRPr b="0" lang="en-US" sz="900" spc="-1" strike="noStrike">
            <a:latin typeface="游明朝"/>
          </a:endParaRPr>
        </a:p>
      </xdr:txBody>
    </xdr:sp>
    <xdr:clientData/>
  </xdr:twoCellAnchor>
  <xdr:twoCellAnchor editAs="twoCell">
    <xdr:from>
      <xdr:col>58</xdr:col>
      <xdr:colOff>95400</xdr:colOff>
      <xdr:row>39</xdr:row>
      <xdr:rowOff>0</xdr:rowOff>
    </xdr:from>
    <xdr:to>
      <xdr:col>60</xdr:col>
      <xdr:colOff>263520</xdr:colOff>
      <xdr:row>40</xdr:row>
      <xdr:rowOff>70560</xdr:rowOff>
    </xdr:to>
    <xdr:sp>
      <xdr:nvSpPr>
        <xdr:cNvPr id="26" name="テキスト ボックス 27"/>
        <xdr:cNvSpPr/>
      </xdr:nvSpPr>
      <xdr:spPr>
        <a:xfrm>
          <a:off x="15338520" y="6734160"/>
          <a:ext cx="696600" cy="24192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90000" rIns="90000" tIns="45000" bIns="45000" anchor="b">
          <a:noAutofit/>
        </a:bodyPr>
        <a:p>
          <a:pPr algn="r">
            <a:lnSpc>
              <a:spcPct val="100000"/>
            </a:lnSpc>
          </a:pP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【</a:t>
          </a:r>
          <a:r>
            <a:rPr b="0" lang="en-US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96.00</a:t>
          </a: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】</a:t>
          </a:r>
          <a:endParaRPr b="0" lang="en-US" sz="900" spc="-1" strike="noStrike">
            <a:latin typeface="游明朝"/>
          </a:endParaRPr>
        </a:p>
      </xdr:txBody>
    </xdr:sp>
    <xdr:clientData/>
  </xdr:twoCellAnchor>
  <xdr:twoCellAnchor editAs="twoCell">
    <xdr:from>
      <xdr:col>43</xdr:col>
      <xdr:colOff>95400</xdr:colOff>
      <xdr:row>39</xdr:row>
      <xdr:rowOff>0</xdr:rowOff>
    </xdr:from>
    <xdr:to>
      <xdr:col>45</xdr:col>
      <xdr:colOff>263880</xdr:colOff>
      <xdr:row>40</xdr:row>
      <xdr:rowOff>70560</xdr:rowOff>
    </xdr:to>
    <xdr:sp>
      <xdr:nvSpPr>
        <xdr:cNvPr id="27" name="テキスト ボックス 28"/>
        <xdr:cNvSpPr/>
      </xdr:nvSpPr>
      <xdr:spPr>
        <a:xfrm>
          <a:off x="11376000" y="6734160"/>
          <a:ext cx="696960" cy="24192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90000" rIns="90000" tIns="45000" bIns="45000" anchor="b">
          <a:noAutofit/>
        </a:bodyPr>
        <a:p>
          <a:pPr algn="r">
            <a:lnSpc>
              <a:spcPct val="100000"/>
            </a:lnSpc>
          </a:pP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【</a:t>
          </a:r>
          <a:r>
            <a:rPr b="0" lang="en-US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60.13</a:t>
          </a: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】</a:t>
          </a:r>
          <a:endParaRPr b="0" lang="en-US" sz="900" spc="-1" strike="noStrike">
            <a:latin typeface="游明朝"/>
          </a:endParaRPr>
        </a:p>
      </xdr:txBody>
    </xdr:sp>
    <xdr:clientData/>
  </xdr:twoCellAnchor>
  <xdr:twoCellAnchor editAs="twoCell">
    <xdr:from>
      <xdr:col>28</xdr:col>
      <xdr:colOff>95400</xdr:colOff>
      <xdr:row>39</xdr:row>
      <xdr:rowOff>0</xdr:rowOff>
    </xdr:from>
    <xdr:to>
      <xdr:col>30</xdr:col>
      <xdr:colOff>263880</xdr:colOff>
      <xdr:row>40</xdr:row>
      <xdr:rowOff>70560</xdr:rowOff>
    </xdr:to>
    <xdr:sp>
      <xdr:nvSpPr>
        <xdr:cNvPr id="28" name="テキスト ボックス 29"/>
        <xdr:cNvSpPr/>
      </xdr:nvSpPr>
      <xdr:spPr>
        <a:xfrm>
          <a:off x="7413840" y="6734160"/>
          <a:ext cx="696600" cy="24192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90000" rIns="90000" tIns="45000" bIns="45000" anchor="b">
          <a:noAutofit/>
        </a:bodyPr>
        <a:p>
          <a:pPr algn="r">
            <a:lnSpc>
              <a:spcPct val="100000"/>
            </a:lnSpc>
          </a:pP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【</a:t>
          </a:r>
          <a:r>
            <a:rPr b="0" lang="en-US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140.98</a:t>
          </a: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】</a:t>
          </a:r>
          <a:endParaRPr b="0" lang="en-US" sz="900" spc="-1" strike="noStrike">
            <a:latin typeface="游明朝"/>
          </a:endParaRPr>
        </a:p>
      </xdr:txBody>
    </xdr:sp>
    <xdr:clientData/>
  </xdr:twoCellAnchor>
  <xdr:twoCellAnchor editAs="twoCell">
    <xdr:from>
      <xdr:col>13</xdr:col>
      <xdr:colOff>95400</xdr:colOff>
      <xdr:row>39</xdr:row>
      <xdr:rowOff>0</xdr:rowOff>
    </xdr:from>
    <xdr:to>
      <xdr:col>15</xdr:col>
      <xdr:colOff>263520</xdr:colOff>
      <xdr:row>40</xdr:row>
      <xdr:rowOff>70560</xdr:rowOff>
    </xdr:to>
    <xdr:sp>
      <xdr:nvSpPr>
        <xdr:cNvPr id="29" name="テキスト ボックス 30"/>
        <xdr:cNvSpPr/>
      </xdr:nvSpPr>
      <xdr:spPr>
        <a:xfrm>
          <a:off x="3451320" y="6734160"/>
          <a:ext cx="696600" cy="24192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90000" rIns="90000" tIns="45000" bIns="45000" anchor="b">
          <a:noAutofit/>
        </a:bodyPr>
        <a:p>
          <a:pPr algn="r">
            <a:lnSpc>
              <a:spcPct val="100000"/>
            </a:lnSpc>
          </a:pP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【</a:t>
          </a:r>
          <a:r>
            <a:rPr b="0" lang="en-US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97.94</a:t>
          </a: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】</a:t>
          </a:r>
          <a:endParaRPr b="0" lang="en-US" sz="900" spc="-1" strike="noStrike">
            <a:latin typeface="游明朝"/>
          </a:endParaRPr>
        </a:p>
      </xdr:txBody>
    </xdr:sp>
    <xdr:clientData/>
  </xdr:twoCellAnchor>
  <xdr:twoCellAnchor editAs="twoCell">
    <xdr:from>
      <xdr:col>17</xdr:col>
      <xdr:colOff>95400</xdr:colOff>
      <xdr:row>63</xdr:row>
      <xdr:rowOff>0</xdr:rowOff>
    </xdr:from>
    <xdr:to>
      <xdr:col>19</xdr:col>
      <xdr:colOff>263880</xdr:colOff>
      <xdr:row>64</xdr:row>
      <xdr:rowOff>70560</xdr:rowOff>
    </xdr:to>
    <xdr:sp>
      <xdr:nvSpPr>
        <xdr:cNvPr id="30" name="テキスト ボックス 31"/>
        <xdr:cNvSpPr/>
      </xdr:nvSpPr>
      <xdr:spPr>
        <a:xfrm>
          <a:off x="4507920" y="10848960"/>
          <a:ext cx="696960" cy="24192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90000" rIns="90000" tIns="45000" bIns="45000" anchor="b">
          <a:noAutofit/>
        </a:bodyPr>
        <a:p>
          <a:pPr algn="r">
            <a:lnSpc>
              <a:spcPct val="100000"/>
            </a:lnSpc>
          </a:pP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【</a:t>
          </a:r>
          <a:r>
            <a:rPr b="0" lang="en-US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42.20</a:t>
          </a: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】</a:t>
          </a:r>
          <a:endParaRPr b="0" lang="en-US" sz="900" spc="-1" strike="noStrike">
            <a:latin typeface="游明朝"/>
          </a:endParaRPr>
        </a:p>
      </xdr:txBody>
    </xdr:sp>
    <xdr:clientData/>
  </xdr:twoCellAnchor>
  <xdr:twoCellAnchor editAs="twoCell">
    <xdr:from>
      <xdr:col>37</xdr:col>
      <xdr:colOff>112680</xdr:colOff>
      <xdr:row>63</xdr:row>
      <xdr:rowOff>0</xdr:rowOff>
    </xdr:from>
    <xdr:to>
      <xdr:col>40</xdr:col>
      <xdr:colOff>16920</xdr:colOff>
      <xdr:row>64</xdr:row>
      <xdr:rowOff>70560</xdr:rowOff>
    </xdr:to>
    <xdr:sp>
      <xdr:nvSpPr>
        <xdr:cNvPr id="31" name="テキスト ボックス 32"/>
        <xdr:cNvSpPr/>
      </xdr:nvSpPr>
      <xdr:spPr>
        <a:xfrm>
          <a:off x="9808560" y="10848960"/>
          <a:ext cx="696600" cy="24192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90000" rIns="90000" tIns="45000" bIns="45000" anchor="b">
          <a:noAutofit/>
        </a:bodyPr>
        <a:p>
          <a:pPr algn="r">
            <a:lnSpc>
              <a:spcPct val="100000"/>
            </a:lnSpc>
          </a:pP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【</a:t>
          </a:r>
          <a:r>
            <a:rPr b="0" lang="en-US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9.46</a:t>
          </a: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】</a:t>
          </a:r>
          <a:endParaRPr b="0" lang="en-US" sz="900" spc="-1" strike="noStrike">
            <a:latin typeface="游明朝"/>
          </a:endParaRPr>
        </a:p>
      </xdr:txBody>
    </xdr:sp>
    <xdr:clientData/>
  </xdr:twoCellAnchor>
  <xdr:twoCellAnchor editAs="twoCell">
    <xdr:from>
      <xdr:col>57</xdr:col>
      <xdr:colOff>95400</xdr:colOff>
      <xdr:row>63</xdr:row>
      <xdr:rowOff>0</xdr:rowOff>
    </xdr:from>
    <xdr:to>
      <xdr:col>59</xdr:col>
      <xdr:colOff>263880</xdr:colOff>
      <xdr:row>64</xdr:row>
      <xdr:rowOff>70560</xdr:rowOff>
    </xdr:to>
    <xdr:sp>
      <xdr:nvSpPr>
        <xdr:cNvPr id="32" name="テキスト ボックス 33"/>
        <xdr:cNvSpPr/>
      </xdr:nvSpPr>
      <xdr:spPr>
        <a:xfrm>
          <a:off x="15074280" y="10848960"/>
          <a:ext cx="696960" cy="24192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90000" rIns="90000" tIns="45000" bIns="45000" anchor="b">
          <a:noAutofit/>
        </a:bodyPr>
        <a:p>
          <a:pPr algn="r">
            <a:lnSpc>
              <a:spcPct val="100000"/>
            </a:lnSpc>
          </a:pP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【</a:t>
          </a:r>
          <a:r>
            <a:rPr b="0" lang="en-US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0.19</a:t>
          </a:r>
          <a:r>
            <a:rPr b="0" lang="ja-JP" sz="900" spc="-1" strike="noStrike">
              <a:solidFill>
                <a:srgbClr val="000000"/>
              </a:solidFill>
              <a:latin typeface="ＭＳ ゴシック"/>
              <a:ea typeface="ＭＳ ゴシック"/>
            </a:rPr>
            <a:t>】</a:t>
          </a:r>
          <a:endParaRPr b="0" lang="en-US" sz="900" spc="-1" strike="noStrike">
            <a:latin typeface="游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Z85"/>
  <sheetViews>
    <sheetView showFormulas="false" showGridLines="false" showRowColHeaders="true" showZeros="true" rightToLeft="false" tabSelected="true" showOutlineSymbols="true" defaultGridColor="true" view="normal" topLeftCell="V60" colorId="64" zoomScale="100" zoomScaleNormal="100" zoomScalePageLayoutView="100" workbookViewId="0">
      <selection pane="topLeft" activeCell="BL16" activeCellId="0" sqref="BL16"/>
    </sheetView>
  </sheetViews>
  <sheetFormatPr defaultColWidth="2.66796875" defaultRowHeight="12.75" zeroHeight="false" outlineLevelRow="0" outlineLevelCol="0"/>
  <cols>
    <col collapsed="false" customWidth="true" hidden="false" outlineLevel="0" max="62" min="2" style="0" width="3.78"/>
    <col collapsed="false" customWidth="true" hidden="false" outlineLevel="0" max="78" min="64" style="0" width="3.11"/>
    <col collapsed="false" customWidth="true" hidden="false" outlineLevel="0" max="79" min="79" style="0" width="4.45"/>
    <col collapsed="false" customWidth="true" hidden="false" outlineLevel="0" max="82" min="81" style="0" width="4.45"/>
  </cols>
  <sheetData>
    <row r="1" customFormat="false" ht="17.25" hidden="false" customHeight="true" outlineLevel="0" collapsed="false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customFormat="false" ht="9.75" hidden="false" customHeight="true" outlineLevel="0" collapsed="false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customFormat="false" ht="9.75" hidden="false" customHeight="true" outlineLevel="0" collapsed="false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customFormat="false" ht="9.75" hidden="false" customHeight="true" outlineLevel="0" collapsed="false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customFormat="false" ht="9.75" hidden="false" customHeight="true" outlineLevel="0" collapsed="false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customFormat="false" ht="18.75" hidden="false" customHeight="true" outlineLevel="0" collapsed="false">
      <c r="A6" s="2"/>
      <c r="B6" s="5" t="str">
        <f aca="false">データ!H6</f>
        <v>和歌山県　美浜町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customFormat="false" ht="18.75" hidden="false" customHeight="true" outlineLevel="0" collapsed="false">
      <c r="A7" s="2"/>
      <c r="B7" s="6" t="s">
        <v>1</v>
      </c>
      <c r="C7" s="6"/>
      <c r="D7" s="6"/>
      <c r="E7" s="6"/>
      <c r="F7" s="6"/>
      <c r="G7" s="6"/>
      <c r="H7" s="6"/>
      <c r="I7" s="6" t="s">
        <v>2</v>
      </c>
      <c r="J7" s="6"/>
      <c r="K7" s="6"/>
      <c r="L7" s="6"/>
      <c r="M7" s="6"/>
      <c r="N7" s="6"/>
      <c r="O7" s="6"/>
      <c r="P7" s="6" t="s">
        <v>3</v>
      </c>
      <c r="Q7" s="6"/>
      <c r="R7" s="6"/>
      <c r="S7" s="6"/>
      <c r="T7" s="6"/>
      <c r="U7" s="6"/>
      <c r="V7" s="6"/>
      <c r="W7" s="6" t="s">
        <v>4</v>
      </c>
      <c r="X7" s="6"/>
      <c r="Y7" s="6"/>
      <c r="Z7" s="6"/>
      <c r="AA7" s="6"/>
      <c r="AB7" s="6"/>
      <c r="AC7" s="6"/>
      <c r="AD7" s="6" t="s">
        <v>5</v>
      </c>
      <c r="AE7" s="6"/>
      <c r="AF7" s="6"/>
      <c r="AG7" s="6"/>
      <c r="AH7" s="6"/>
      <c r="AI7" s="6"/>
      <c r="AJ7" s="6"/>
      <c r="AK7" s="4"/>
      <c r="AL7" s="6" t="s">
        <v>6</v>
      </c>
      <c r="AM7" s="6"/>
      <c r="AN7" s="6"/>
      <c r="AO7" s="6"/>
      <c r="AP7" s="6"/>
      <c r="AQ7" s="6"/>
      <c r="AR7" s="6"/>
      <c r="AS7" s="6"/>
      <c r="AT7" s="6" t="s">
        <v>7</v>
      </c>
      <c r="AU7" s="6"/>
      <c r="AV7" s="6"/>
      <c r="AW7" s="6"/>
      <c r="AX7" s="6"/>
      <c r="AY7" s="6"/>
      <c r="AZ7" s="6"/>
      <c r="BA7" s="6"/>
      <c r="BB7" s="6" t="s">
        <v>8</v>
      </c>
      <c r="BC7" s="6"/>
      <c r="BD7" s="6"/>
      <c r="BE7" s="6"/>
      <c r="BF7" s="6"/>
      <c r="BG7" s="6"/>
      <c r="BH7" s="6"/>
      <c r="BI7" s="6"/>
      <c r="BJ7" s="4"/>
      <c r="BK7" s="4"/>
      <c r="BL7" s="7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</row>
    <row r="8" customFormat="false" ht="18.75" hidden="false" customHeight="true" outlineLevel="0" collapsed="false">
      <c r="A8" s="2"/>
      <c r="B8" s="8" t="str">
        <f aca="false">データ!I6</f>
        <v>法適用</v>
      </c>
      <c r="C8" s="8"/>
      <c r="D8" s="8"/>
      <c r="E8" s="8"/>
      <c r="F8" s="8"/>
      <c r="G8" s="8"/>
      <c r="H8" s="8"/>
      <c r="I8" s="8" t="str">
        <f aca="false">データ!J6</f>
        <v>下水道事業</v>
      </c>
      <c r="J8" s="8"/>
      <c r="K8" s="8"/>
      <c r="L8" s="8"/>
      <c r="M8" s="8"/>
      <c r="N8" s="8"/>
      <c r="O8" s="8"/>
      <c r="P8" s="8" t="str">
        <f aca="false">データ!K6</f>
        <v>公共下水道</v>
      </c>
      <c r="Q8" s="8"/>
      <c r="R8" s="8"/>
      <c r="S8" s="8"/>
      <c r="T8" s="8"/>
      <c r="U8" s="8"/>
      <c r="V8" s="8"/>
      <c r="W8" s="8" t="str">
        <f aca="false">データ!L6</f>
        <v>Cc2</v>
      </c>
      <c r="X8" s="8"/>
      <c r="Y8" s="8"/>
      <c r="Z8" s="8"/>
      <c r="AA8" s="8"/>
      <c r="AB8" s="8"/>
      <c r="AC8" s="8"/>
      <c r="AD8" s="9" t="str">
        <f aca="false">データ!$M$6</f>
        <v>非設置</v>
      </c>
      <c r="AE8" s="9"/>
      <c r="AF8" s="9"/>
      <c r="AG8" s="9"/>
      <c r="AH8" s="9"/>
      <c r="AI8" s="9"/>
      <c r="AJ8" s="9"/>
      <c r="AK8" s="4"/>
      <c r="AL8" s="10" t="n">
        <f aca="false">データ!S6</f>
        <v>6324</v>
      </c>
      <c r="AM8" s="10"/>
      <c r="AN8" s="10"/>
      <c r="AO8" s="10"/>
      <c r="AP8" s="10"/>
      <c r="AQ8" s="10"/>
      <c r="AR8" s="10"/>
      <c r="AS8" s="10"/>
      <c r="AT8" s="11" t="n">
        <f aca="false">データ!T6</f>
        <v>12.77</v>
      </c>
      <c r="AU8" s="11"/>
      <c r="AV8" s="11"/>
      <c r="AW8" s="11"/>
      <c r="AX8" s="11"/>
      <c r="AY8" s="11"/>
      <c r="AZ8" s="11"/>
      <c r="BA8" s="11"/>
      <c r="BB8" s="11" t="n">
        <f aca="false">データ!U6</f>
        <v>495.22</v>
      </c>
      <c r="BC8" s="11"/>
      <c r="BD8" s="11"/>
      <c r="BE8" s="11"/>
      <c r="BF8" s="11"/>
      <c r="BG8" s="11"/>
      <c r="BH8" s="11"/>
      <c r="BI8" s="11"/>
      <c r="BJ8" s="4"/>
      <c r="BK8" s="4"/>
      <c r="BL8" s="12" t="s">
        <v>10</v>
      </c>
      <c r="BM8" s="12"/>
      <c r="BN8" s="13" t="s">
        <v>11</v>
      </c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</row>
    <row r="9" customFormat="false" ht="18.75" hidden="false" customHeight="true" outlineLevel="0" collapsed="false">
      <c r="A9" s="2"/>
      <c r="B9" s="6" t="s">
        <v>12</v>
      </c>
      <c r="C9" s="6"/>
      <c r="D9" s="6"/>
      <c r="E9" s="6"/>
      <c r="F9" s="6"/>
      <c r="G9" s="6"/>
      <c r="H9" s="6"/>
      <c r="I9" s="6" t="s">
        <v>13</v>
      </c>
      <c r="J9" s="6"/>
      <c r="K9" s="6"/>
      <c r="L9" s="6"/>
      <c r="M9" s="6"/>
      <c r="N9" s="6"/>
      <c r="O9" s="6"/>
      <c r="P9" s="6" t="s">
        <v>14</v>
      </c>
      <c r="Q9" s="6"/>
      <c r="R9" s="6"/>
      <c r="S9" s="6"/>
      <c r="T9" s="6"/>
      <c r="U9" s="6"/>
      <c r="V9" s="6"/>
      <c r="W9" s="6" t="s">
        <v>15</v>
      </c>
      <c r="X9" s="6"/>
      <c r="Y9" s="6"/>
      <c r="Z9" s="6"/>
      <c r="AA9" s="6"/>
      <c r="AB9" s="6"/>
      <c r="AC9" s="6"/>
      <c r="AD9" s="6" t="s">
        <v>16</v>
      </c>
      <c r="AE9" s="6"/>
      <c r="AF9" s="6"/>
      <c r="AG9" s="6"/>
      <c r="AH9" s="6"/>
      <c r="AI9" s="6"/>
      <c r="AJ9" s="6"/>
      <c r="AK9" s="4"/>
      <c r="AL9" s="6" t="s">
        <v>17</v>
      </c>
      <c r="AM9" s="6"/>
      <c r="AN9" s="6"/>
      <c r="AO9" s="6"/>
      <c r="AP9" s="6"/>
      <c r="AQ9" s="6"/>
      <c r="AR9" s="6"/>
      <c r="AS9" s="6"/>
      <c r="AT9" s="6" t="s">
        <v>18</v>
      </c>
      <c r="AU9" s="6"/>
      <c r="AV9" s="6"/>
      <c r="AW9" s="6"/>
      <c r="AX9" s="6"/>
      <c r="AY9" s="6"/>
      <c r="AZ9" s="6"/>
      <c r="BA9" s="6"/>
      <c r="BB9" s="6" t="s">
        <v>19</v>
      </c>
      <c r="BC9" s="6"/>
      <c r="BD9" s="6"/>
      <c r="BE9" s="6"/>
      <c r="BF9" s="6"/>
      <c r="BG9" s="6"/>
      <c r="BH9" s="6"/>
      <c r="BI9" s="6"/>
      <c r="BJ9" s="4"/>
      <c r="BK9" s="4"/>
      <c r="BL9" s="14" t="s">
        <v>20</v>
      </c>
      <c r="BM9" s="14"/>
      <c r="BN9" s="15" t="s">
        <v>21</v>
      </c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</row>
    <row r="10" customFormat="false" ht="18.75" hidden="false" customHeight="true" outlineLevel="0" collapsed="false">
      <c r="A10" s="2"/>
      <c r="B10" s="11" t="str">
        <f aca="false">データ!N6</f>
        <v>-</v>
      </c>
      <c r="C10" s="11"/>
      <c r="D10" s="11"/>
      <c r="E10" s="11"/>
      <c r="F10" s="11"/>
      <c r="G10" s="11"/>
      <c r="H10" s="11"/>
      <c r="I10" s="11" t="n">
        <f aca="false">データ!O6</f>
        <v>44.91</v>
      </c>
      <c r="J10" s="11"/>
      <c r="K10" s="11"/>
      <c r="L10" s="11"/>
      <c r="M10" s="11"/>
      <c r="N10" s="11"/>
      <c r="O10" s="11"/>
      <c r="P10" s="11" t="n">
        <f aca="false">データ!P6</f>
        <v>43.88</v>
      </c>
      <c r="Q10" s="11"/>
      <c r="R10" s="11"/>
      <c r="S10" s="11"/>
      <c r="T10" s="11"/>
      <c r="U10" s="11"/>
      <c r="V10" s="11"/>
      <c r="W10" s="11" t="n">
        <f aca="false">データ!Q6</f>
        <v>112.3</v>
      </c>
      <c r="X10" s="11"/>
      <c r="Y10" s="11"/>
      <c r="Z10" s="11"/>
      <c r="AA10" s="11"/>
      <c r="AB10" s="11"/>
      <c r="AC10" s="11"/>
      <c r="AD10" s="10" t="n">
        <f aca="false">データ!R6</f>
        <v>2863</v>
      </c>
      <c r="AE10" s="10"/>
      <c r="AF10" s="10"/>
      <c r="AG10" s="10"/>
      <c r="AH10" s="10"/>
      <c r="AI10" s="10"/>
      <c r="AJ10" s="10"/>
      <c r="AK10" s="2"/>
      <c r="AL10" s="10" t="n">
        <f aca="false">データ!V6</f>
        <v>2741</v>
      </c>
      <c r="AM10" s="10"/>
      <c r="AN10" s="10"/>
      <c r="AO10" s="10"/>
      <c r="AP10" s="10"/>
      <c r="AQ10" s="10"/>
      <c r="AR10" s="10"/>
      <c r="AS10" s="10"/>
      <c r="AT10" s="11" t="n">
        <f aca="false">データ!W6</f>
        <v>0.99</v>
      </c>
      <c r="AU10" s="11"/>
      <c r="AV10" s="11"/>
      <c r="AW10" s="11"/>
      <c r="AX10" s="11"/>
      <c r="AY10" s="11"/>
      <c r="AZ10" s="11"/>
      <c r="BA10" s="11"/>
      <c r="BB10" s="11" t="n">
        <f aca="false">データ!X6</f>
        <v>2768.69</v>
      </c>
      <c r="BC10" s="11"/>
      <c r="BD10" s="11"/>
      <c r="BE10" s="11"/>
      <c r="BF10" s="11"/>
      <c r="BG10" s="11"/>
      <c r="BH10" s="11"/>
      <c r="BI10" s="11"/>
      <c r="BJ10" s="2"/>
      <c r="BK10" s="2"/>
      <c r="BL10" s="16" t="s">
        <v>22</v>
      </c>
      <c r="BM10" s="16"/>
      <c r="BN10" s="17" t="s">
        <v>23</v>
      </c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</row>
    <row r="11" customFormat="false" ht="9.75" hidden="false" customHeight="tru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18" t="s">
        <v>24</v>
      </c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</row>
    <row r="12" customFormat="false" ht="9.75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</row>
    <row r="13" customFormat="false" ht="9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</row>
    <row r="14" customFormat="false" ht="13.5" hidden="false" customHeight="true" outlineLevel="0" collapsed="false">
      <c r="A14" s="2"/>
      <c r="B14" s="19" t="s">
        <v>25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2"/>
      <c r="BL14" s="20" t="s">
        <v>26</v>
      </c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</row>
    <row r="15" customFormat="false" ht="13.5" hidden="false" customHeight="true" outlineLevel="0" collapsed="false">
      <c r="A15" s="2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2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</row>
    <row r="16" customFormat="false" ht="13.5" hidden="false" customHeight="true" outlineLevel="0" collapsed="false">
      <c r="A16" s="2"/>
      <c r="B16" s="2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2"/>
      <c r="BK16" s="2"/>
      <c r="BL16" s="23" t="s">
        <v>27</v>
      </c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</row>
    <row r="17" customFormat="false" ht="13.5" hidden="false" customHeight="true" outlineLevel="0" collapsed="false">
      <c r="A17" s="2"/>
      <c r="B17" s="2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2"/>
      <c r="BK17" s="2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</row>
    <row r="18" customFormat="false" ht="13.5" hidden="false" customHeight="true" outlineLevel="0" collapsed="false">
      <c r="A18" s="2"/>
      <c r="B18" s="2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2"/>
      <c r="BK18" s="2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</row>
    <row r="19" customFormat="false" ht="13.5" hidden="false" customHeight="true" outlineLevel="0" collapsed="false">
      <c r="A19" s="2"/>
      <c r="B19" s="2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2"/>
      <c r="BK19" s="2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</row>
    <row r="20" customFormat="false" ht="13.5" hidden="false" customHeight="true" outlineLevel="0" collapsed="false">
      <c r="A20" s="2"/>
      <c r="B20" s="2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2"/>
      <c r="BK20" s="2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</row>
    <row r="21" customFormat="false" ht="13.5" hidden="false" customHeight="true" outlineLevel="0" collapsed="false">
      <c r="A21" s="2"/>
      <c r="B21" s="2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2"/>
      <c r="BK21" s="2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</row>
    <row r="22" customFormat="false" ht="13.5" hidden="false" customHeight="true" outlineLevel="0" collapsed="false">
      <c r="A22" s="2"/>
      <c r="B22" s="2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2"/>
      <c r="BK22" s="2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</row>
    <row r="23" customFormat="false" ht="13.5" hidden="false" customHeight="true" outlineLevel="0" collapsed="false">
      <c r="A23" s="2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2"/>
      <c r="BK23" s="2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</row>
    <row r="24" customFormat="false" ht="13.5" hidden="false" customHeight="true" outlineLevel="0" collapsed="false">
      <c r="A24" s="2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2"/>
      <c r="BK24" s="2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</row>
    <row r="25" customFormat="false" ht="13.5" hidden="false" customHeight="true" outlineLevel="0" collapsed="false">
      <c r="A25" s="2"/>
      <c r="B25" s="2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2"/>
      <c r="BK25" s="2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</row>
    <row r="26" customFormat="false" ht="13.5" hidden="false" customHeight="true" outlineLevel="0" collapsed="false">
      <c r="A26" s="2"/>
      <c r="B26" s="2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2"/>
      <c r="BK26" s="2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</row>
    <row r="27" customFormat="false" ht="13.5" hidden="false" customHeight="true" outlineLevel="0" collapsed="false">
      <c r="A27" s="2"/>
      <c r="B27" s="2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2"/>
      <c r="BK27" s="2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</row>
    <row r="28" customFormat="false" ht="13.5" hidden="false" customHeight="true" outlineLevel="0" collapsed="false">
      <c r="A28" s="2"/>
      <c r="B28" s="2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2"/>
      <c r="BK28" s="2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</row>
    <row r="29" customFormat="false" ht="13.5" hidden="false" customHeight="true" outlineLevel="0" collapsed="false">
      <c r="A29" s="2"/>
      <c r="B29" s="2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2"/>
      <c r="BK29" s="2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</row>
    <row r="30" customFormat="false" ht="13.5" hidden="false" customHeight="true" outlineLevel="0" collapsed="false">
      <c r="A30" s="2"/>
      <c r="B30" s="2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2"/>
      <c r="BK30" s="2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</row>
    <row r="31" customFormat="false" ht="13.5" hidden="false" customHeight="true" outlineLevel="0" collapsed="false">
      <c r="A31" s="2"/>
      <c r="B31" s="2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2"/>
      <c r="BK31" s="2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</row>
    <row r="32" customFormat="false" ht="13.5" hidden="false" customHeight="true" outlineLevel="0" collapsed="false">
      <c r="A32" s="2"/>
      <c r="B32" s="2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2"/>
      <c r="BK32" s="2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</row>
    <row r="33" customFormat="false" ht="13.5" hidden="false" customHeight="true" outlineLevel="0" collapsed="false">
      <c r="A33" s="2"/>
      <c r="B33" s="2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2"/>
      <c r="BK33" s="2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</row>
    <row r="34" customFormat="false" ht="13.5" hidden="false" customHeight="true" outlineLevel="0" collapsed="false">
      <c r="A34" s="2"/>
      <c r="B34" s="2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4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4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24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22"/>
      <c r="BK34" s="2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</row>
    <row r="35" customFormat="false" ht="13.5" hidden="false" customHeight="true" outlineLevel="0" collapsed="false">
      <c r="A35" s="2"/>
      <c r="B35" s="2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4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4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24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22"/>
      <c r="BK35" s="2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</row>
    <row r="36" customFormat="false" ht="13.5" hidden="false" customHeight="true" outlineLevel="0" collapsed="false">
      <c r="A36" s="2"/>
      <c r="B36" s="2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2"/>
      <c r="BK36" s="2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</row>
    <row r="37" customFormat="false" ht="13.5" hidden="false" customHeight="true" outlineLevel="0" collapsed="false">
      <c r="A37" s="2"/>
      <c r="B37" s="2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2"/>
      <c r="BK37" s="2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</row>
    <row r="38" customFormat="false" ht="13.5" hidden="false" customHeight="true" outlineLevel="0" collapsed="false">
      <c r="A38" s="2"/>
      <c r="B38" s="2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2"/>
      <c r="BK38" s="2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</row>
    <row r="39" customFormat="false" ht="13.5" hidden="false" customHeight="true" outlineLevel="0" collapsed="false">
      <c r="A39" s="2"/>
      <c r="B39" s="2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2"/>
      <c r="BK39" s="2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</row>
    <row r="40" customFormat="false" ht="13.5" hidden="false" customHeight="true" outlineLevel="0" collapsed="false">
      <c r="A40" s="2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2"/>
      <c r="BK40" s="2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</row>
    <row r="41" customFormat="false" ht="13.5" hidden="false" customHeight="true" outlineLevel="0" collapsed="false">
      <c r="A41" s="2"/>
      <c r="B41" s="2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2"/>
      <c r="BK41" s="2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</row>
    <row r="42" customFormat="false" ht="13.5" hidden="false" customHeight="true" outlineLevel="0" collapsed="false">
      <c r="A42" s="2"/>
      <c r="B42" s="2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2"/>
      <c r="BK42" s="2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</row>
    <row r="43" customFormat="false" ht="13.5" hidden="false" customHeight="true" outlineLevel="0" collapsed="false">
      <c r="A43" s="2"/>
      <c r="B43" s="2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2"/>
      <c r="BK43" s="2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</row>
    <row r="44" customFormat="false" ht="13.5" hidden="false" customHeight="true" outlineLevel="0" collapsed="false">
      <c r="A44" s="2"/>
      <c r="B44" s="2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2"/>
      <c r="BK44" s="2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</row>
    <row r="45" customFormat="false" ht="13.5" hidden="false" customHeight="true" outlineLevel="0" collapsed="false">
      <c r="A45" s="2"/>
      <c r="B45" s="2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2"/>
      <c r="BK45" s="2"/>
      <c r="BL45" s="20" t="s">
        <v>28</v>
      </c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</row>
    <row r="46" customFormat="false" ht="13.5" hidden="false" customHeight="true" outlineLevel="0" collapsed="false">
      <c r="A46" s="2"/>
      <c r="B46" s="2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2"/>
      <c r="BK46" s="2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</row>
    <row r="47" customFormat="false" ht="13.5" hidden="false" customHeight="true" outlineLevel="0" collapsed="false">
      <c r="A47" s="2"/>
      <c r="B47" s="2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2"/>
      <c r="BK47" s="2"/>
      <c r="BL47" s="23" t="s">
        <v>29</v>
      </c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</row>
    <row r="48" customFormat="false" ht="13.5" hidden="false" customHeight="true" outlineLevel="0" collapsed="false">
      <c r="A48" s="2"/>
      <c r="B48" s="2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2"/>
      <c r="BK48" s="2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</row>
    <row r="49" customFormat="false" ht="13.5" hidden="false" customHeight="true" outlineLevel="0" collapsed="false">
      <c r="A49" s="2"/>
      <c r="B49" s="2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2"/>
      <c r="BK49" s="2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</row>
    <row r="50" customFormat="false" ht="13.5" hidden="false" customHeight="true" outlineLevel="0" collapsed="false">
      <c r="A50" s="2"/>
      <c r="B50" s="2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2"/>
      <c r="BK50" s="2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</row>
    <row r="51" customFormat="false" ht="13.5" hidden="false" customHeight="true" outlineLevel="0" collapsed="false">
      <c r="A51" s="2"/>
      <c r="B51" s="2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2"/>
      <c r="BK51" s="2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</row>
    <row r="52" customFormat="false" ht="13.5" hidden="false" customHeight="true" outlineLevel="0" collapsed="false">
      <c r="A52" s="2"/>
      <c r="B52" s="2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2"/>
      <c r="BK52" s="2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</row>
    <row r="53" customFormat="false" ht="13.5" hidden="false" customHeight="true" outlineLevel="0" collapsed="false">
      <c r="A53" s="2"/>
      <c r="B53" s="2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2"/>
      <c r="BK53" s="2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</row>
    <row r="54" customFormat="false" ht="13.5" hidden="false" customHeight="true" outlineLevel="0" collapsed="false">
      <c r="A54" s="2"/>
      <c r="B54" s="2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2"/>
      <c r="BK54" s="2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</row>
    <row r="55" customFormat="false" ht="13.5" hidden="false" customHeight="true" outlineLevel="0" collapsed="false">
      <c r="A55" s="2"/>
      <c r="B55" s="2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2"/>
      <c r="BK55" s="2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</row>
    <row r="56" customFormat="false" ht="13.5" hidden="false" customHeight="true" outlineLevel="0" collapsed="false">
      <c r="A56" s="2"/>
      <c r="B56" s="2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4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4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24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22"/>
      <c r="BK56" s="2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</row>
    <row r="57" customFormat="false" ht="13.5" hidden="false" customHeight="true" outlineLevel="0" collapsed="false">
      <c r="A57" s="2"/>
      <c r="B57" s="2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4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4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24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22"/>
      <c r="BK57" s="2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</row>
    <row r="58" customFormat="false" ht="13.5" hidden="false" customHeight="true" outlineLevel="0" collapsed="false">
      <c r="A58" s="2"/>
      <c r="B58" s="21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4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4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4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2"/>
      <c r="BK58" s="2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</row>
    <row r="59" customFormat="false" ht="13.5" hidden="false" customHeight="true" outlineLevel="0" collapsed="false">
      <c r="A59" s="2"/>
      <c r="B59" s="26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8"/>
      <c r="BK59" s="2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</row>
    <row r="60" customFormat="false" ht="13.5" hidden="false" customHeight="true" outlineLevel="0" collapsed="false">
      <c r="A60" s="2"/>
      <c r="B60" s="29" t="s">
        <v>30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</row>
    <row r="61" customFormat="false" ht="13.5" hidden="false" customHeight="true" outlineLevel="0" collapsed="false">
      <c r="A61" s="2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</row>
    <row r="62" customFormat="false" ht="13.5" hidden="false" customHeight="true" outlineLevel="0" collapsed="false">
      <c r="A62" s="2"/>
      <c r="B62" s="2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2"/>
      <c r="BK62" s="2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</row>
    <row r="63" customFormat="false" ht="13.5" hidden="false" customHeight="true" outlineLevel="0" collapsed="false">
      <c r="A63" s="2"/>
      <c r="B63" s="2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2"/>
      <c r="BK63" s="2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</row>
    <row r="64" customFormat="false" ht="13.5" hidden="false" customHeight="true" outlineLevel="0" collapsed="false">
      <c r="A64" s="2"/>
      <c r="B64" s="2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2"/>
      <c r="BK64" s="2"/>
      <c r="BL64" s="20" t="s">
        <v>31</v>
      </c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</row>
    <row r="65" customFormat="false" ht="13.5" hidden="false" customHeight="true" outlineLevel="0" collapsed="false">
      <c r="A65" s="2"/>
      <c r="B65" s="2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2"/>
      <c r="BK65" s="2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</row>
    <row r="66" customFormat="false" ht="13.5" hidden="false" customHeight="true" outlineLevel="0" collapsed="false">
      <c r="A66" s="2"/>
      <c r="B66" s="2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2"/>
      <c r="BK66" s="2"/>
      <c r="BL66" s="23" t="s">
        <v>32</v>
      </c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</row>
    <row r="67" customFormat="false" ht="13.5" hidden="false" customHeight="true" outlineLevel="0" collapsed="false">
      <c r="A67" s="2"/>
      <c r="B67" s="2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2"/>
      <c r="BK67" s="2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</row>
    <row r="68" customFormat="false" ht="13.5" hidden="false" customHeight="true" outlineLevel="0" collapsed="false">
      <c r="A68" s="2"/>
      <c r="B68" s="2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2"/>
      <c r="BK68" s="2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</row>
    <row r="69" customFormat="false" ht="13.5" hidden="false" customHeight="true" outlineLevel="0" collapsed="false">
      <c r="A69" s="2"/>
      <c r="B69" s="2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2"/>
      <c r="BK69" s="2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</row>
    <row r="70" customFormat="false" ht="13.5" hidden="false" customHeight="true" outlineLevel="0" collapsed="false">
      <c r="A70" s="2"/>
      <c r="B70" s="2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2"/>
      <c r="BK70" s="2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</row>
    <row r="71" customFormat="false" ht="13.5" hidden="false" customHeight="true" outlineLevel="0" collapsed="false">
      <c r="A71" s="2"/>
      <c r="B71" s="2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2"/>
      <c r="BK71" s="2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</row>
    <row r="72" customFormat="false" ht="13.5" hidden="false" customHeight="true" outlineLevel="0" collapsed="false">
      <c r="A72" s="2"/>
      <c r="B72" s="2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2"/>
      <c r="BK72" s="2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</row>
    <row r="73" customFormat="false" ht="13.5" hidden="false" customHeight="true" outlineLevel="0" collapsed="false">
      <c r="A73" s="2"/>
      <c r="B73" s="2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2"/>
      <c r="BK73" s="2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</row>
    <row r="74" customFormat="false" ht="13.5" hidden="false" customHeight="true" outlineLevel="0" collapsed="false">
      <c r="A74" s="2"/>
      <c r="B74" s="2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2"/>
      <c r="BK74" s="2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</row>
    <row r="75" customFormat="false" ht="13.5" hidden="false" customHeight="true" outlineLevel="0" collapsed="false">
      <c r="A75" s="2"/>
      <c r="B75" s="2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2"/>
      <c r="BK75" s="2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</row>
    <row r="76" customFormat="false" ht="13.5" hidden="false" customHeight="true" outlineLevel="0" collapsed="false">
      <c r="A76" s="2"/>
      <c r="B76" s="2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2"/>
      <c r="BK76" s="2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</row>
    <row r="77" customFormat="false" ht="13.5" hidden="false" customHeight="true" outlineLevel="0" collapsed="false">
      <c r="A77" s="2"/>
      <c r="B77" s="2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2"/>
      <c r="BK77" s="2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</row>
    <row r="78" customFormat="false" ht="13.5" hidden="false" customHeight="true" outlineLevel="0" collapsed="false">
      <c r="A78" s="2"/>
      <c r="B78" s="2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2"/>
      <c r="BK78" s="2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</row>
    <row r="79" customFormat="false" ht="13.5" hidden="false" customHeight="true" outlineLevel="0" collapsed="false">
      <c r="A79" s="2"/>
      <c r="B79" s="2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4"/>
      <c r="V79" s="24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24"/>
      <c r="AP79" s="24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22"/>
      <c r="BK79" s="2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</row>
    <row r="80" customFormat="false" ht="13.5" hidden="false" customHeight="true" outlineLevel="0" collapsed="false">
      <c r="A80" s="2"/>
      <c r="B80" s="2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4"/>
      <c r="V80" s="24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24"/>
      <c r="AP80" s="24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22"/>
      <c r="BK80" s="2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</row>
    <row r="81" customFormat="false" ht="13.5" hidden="false" customHeight="true" outlineLevel="0" collapsed="false">
      <c r="A81" s="2"/>
      <c r="B81" s="21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2"/>
      <c r="V81" s="2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2"/>
      <c r="AP81" s="2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2"/>
      <c r="BJ81" s="22"/>
      <c r="BK81" s="2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</row>
    <row r="82" customFormat="false" ht="13.5" hidden="false" customHeight="true" outlineLevel="0" collapsed="false">
      <c r="A82" s="2"/>
      <c r="B82" s="2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8"/>
      <c r="BK82" s="2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</row>
    <row r="83" customFormat="false" ht="12.75" hidden="false" customHeight="false" outlineLevel="0" collapsed="false">
      <c r="C83" s="31" t="s">
        <v>33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</row>
    <row r="84" customFormat="false" ht="12.75" hidden="true" customHeight="false" outlineLevel="0" collapsed="false">
      <c r="B84" s="32" t="s">
        <v>34</v>
      </c>
      <c r="C84" s="32"/>
      <c r="D84" s="32"/>
      <c r="E84" s="32" t="s">
        <v>35</v>
      </c>
      <c r="F84" s="32" t="s">
        <v>36</v>
      </c>
      <c r="G84" s="32" t="s">
        <v>37</v>
      </c>
      <c r="H84" s="32" t="s">
        <v>38</v>
      </c>
      <c r="I84" s="32" t="s">
        <v>39</v>
      </c>
      <c r="J84" s="32" t="s">
        <v>40</v>
      </c>
      <c r="K84" s="32" t="s">
        <v>41</v>
      </c>
      <c r="L84" s="32" t="s">
        <v>42</v>
      </c>
      <c r="M84" s="32" t="s">
        <v>43</v>
      </c>
      <c r="N84" s="32" t="s">
        <v>44</v>
      </c>
      <c r="O84" s="32" t="s">
        <v>45</v>
      </c>
    </row>
    <row r="85" customFormat="false" ht="12.75" hidden="true" customHeight="false" outlineLevel="0" collapsed="false">
      <c r="B85" s="32"/>
      <c r="C85" s="32"/>
      <c r="D85" s="32"/>
      <c r="E85" s="32" t="str">
        <f aca="false">データ!AI6</f>
        <v>【105.36】</v>
      </c>
      <c r="F85" s="32" t="str">
        <f aca="false">データ!AT6</f>
        <v>【3.12】</v>
      </c>
      <c r="G85" s="32" t="str">
        <f aca="false">データ!BE6</f>
        <v>【82.75】</v>
      </c>
      <c r="H85" s="32" t="str">
        <f aca="false">データ!BP6</f>
        <v>【602.56】</v>
      </c>
      <c r="I85" s="32" t="str">
        <f aca="false">データ!CA6</f>
        <v>【97.94】</v>
      </c>
      <c r="J85" s="32" t="str">
        <f aca="false">データ!CL6</f>
        <v>【140.98】</v>
      </c>
      <c r="K85" s="32" t="str">
        <f aca="false">データ!CW6</f>
        <v>【60.13】</v>
      </c>
      <c r="L85" s="32" t="str">
        <f aca="false">データ!DH6</f>
        <v>【96.00】</v>
      </c>
      <c r="M85" s="32" t="str">
        <f aca="false">データ!DS6</f>
        <v>【42.20】</v>
      </c>
      <c r="N85" s="32" t="str">
        <f aca="false">データ!ED6</f>
        <v>【9.46】</v>
      </c>
      <c r="O85" s="32" t="str">
        <f aca="false">データ!EO6</f>
        <v>【0.19】</v>
      </c>
    </row>
  </sheetData>
  <sheetProtection algorithmName="SHA-512" hashValue="/Vgnn9510guijcSQSEcDbjIheJACUxygQcQtQ/KkCIkxdN74wDV3jTHYFFIL1rIpwAv4ZkLUgAZYJKlxu/sIkw==" saltValue="dg3qa68rORsp7MRy8o5xYw==" spinCount="100000" sheet="true" objects="true" scenarios="true" formatCells="false" formatColumns="false" formatRows="false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5:BZ46"/>
    <mergeCell ref="BL47:BZ63"/>
    <mergeCell ref="B60:BJ61"/>
    <mergeCell ref="BL64:BZ65"/>
    <mergeCell ref="BL66:BZ82"/>
    <mergeCell ref="C83:BJ83"/>
  </mergeCells>
  <printOptions headings="false" gridLines="false" gridLinesSet="true" horizontalCentered="true" verticalCentered="tru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R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6875" defaultRowHeight="12.75" zeroHeight="false" outlineLevelRow="0" outlineLevelCol="0"/>
  <cols>
    <col collapsed="false" customWidth="true" hidden="false" outlineLevel="0" max="144" min="2" style="0" width="11.89"/>
  </cols>
  <sheetData>
    <row r="1" customFormat="false" ht="12.75" hidden="false" customHeight="false" outlineLevel="0" collapsed="false">
      <c r="A1" s="0" t="s">
        <v>46</v>
      </c>
      <c r="Y1" s="33" t="n">
        <v>1</v>
      </c>
      <c r="Z1" s="33" t="n">
        <v>1</v>
      </c>
      <c r="AA1" s="33" t="n">
        <v>1</v>
      </c>
      <c r="AB1" s="33" t="n">
        <v>1</v>
      </c>
      <c r="AC1" s="33" t="n">
        <v>1</v>
      </c>
      <c r="AD1" s="33" t="n">
        <v>1</v>
      </c>
      <c r="AE1" s="33" t="n">
        <v>1</v>
      </c>
      <c r="AF1" s="33" t="n">
        <v>1</v>
      </c>
      <c r="AG1" s="33" t="n">
        <v>1</v>
      </c>
      <c r="AH1" s="33" t="n">
        <v>1</v>
      </c>
      <c r="AI1" s="33"/>
      <c r="AJ1" s="33" t="n">
        <v>1</v>
      </c>
      <c r="AK1" s="33" t="n">
        <v>1</v>
      </c>
      <c r="AL1" s="33" t="n">
        <v>1</v>
      </c>
      <c r="AM1" s="33" t="n">
        <v>1</v>
      </c>
      <c r="AN1" s="33" t="n">
        <v>1</v>
      </c>
      <c r="AO1" s="33" t="n">
        <v>1</v>
      </c>
      <c r="AP1" s="33" t="n">
        <v>1</v>
      </c>
      <c r="AQ1" s="33" t="n">
        <v>1</v>
      </c>
      <c r="AR1" s="33" t="n">
        <v>1</v>
      </c>
      <c r="AS1" s="33" t="n">
        <v>1</v>
      </c>
      <c r="AT1" s="33"/>
      <c r="AU1" s="33" t="n">
        <v>1</v>
      </c>
      <c r="AV1" s="33" t="n">
        <v>1</v>
      </c>
      <c r="AW1" s="33" t="n">
        <v>1</v>
      </c>
      <c r="AX1" s="33" t="n">
        <v>1</v>
      </c>
      <c r="AY1" s="33" t="n">
        <v>1</v>
      </c>
      <c r="AZ1" s="33" t="n">
        <v>1</v>
      </c>
      <c r="BA1" s="33" t="n">
        <v>1</v>
      </c>
      <c r="BB1" s="33" t="n">
        <v>1</v>
      </c>
      <c r="BC1" s="33" t="n">
        <v>1</v>
      </c>
      <c r="BD1" s="33" t="n">
        <v>1</v>
      </c>
      <c r="BE1" s="33"/>
      <c r="BF1" s="33" t="n">
        <v>1</v>
      </c>
      <c r="BG1" s="33" t="n">
        <v>1</v>
      </c>
      <c r="BH1" s="33" t="n">
        <v>1</v>
      </c>
      <c r="BI1" s="33" t="n">
        <v>1</v>
      </c>
      <c r="BJ1" s="33" t="n">
        <v>1</v>
      </c>
      <c r="BK1" s="33" t="n">
        <v>1</v>
      </c>
      <c r="BL1" s="33" t="n">
        <v>1</v>
      </c>
      <c r="BM1" s="33" t="n">
        <v>1</v>
      </c>
      <c r="BN1" s="33" t="n">
        <v>1</v>
      </c>
      <c r="BO1" s="33" t="n">
        <v>1</v>
      </c>
      <c r="BP1" s="33"/>
      <c r="BQ1" s="33" t="n">
        <v>1</v>
      </c>
      <c r="BR1" s="33" t="n">
        <v>1</v>
      </c>
      <c r="BS1" s="33" t="n">
        <v>1</v>
      </c>
      <c r="BT1" s="33" t="n">
        <v>1</v>
      </c>
      <c r="BU1" s="33" t="n">
        <v>1</v>
      </c>
      <c r="BV1" s="33" t="n">
        <v>1</v>
      </c>
      <c r="BW1" s="33" t="n">
        <v>1</v>
      </c>
      <c r="BX1" s="33" t="n">
        <v>1</v>
      </c>
      <c r="BY1" s="33" t="n">
        <v>1</v>
      </c>
      <c r="BZ1" s="33" t="n">
        <v>1</v>
      </c>
      <c r="CA1" s="33"/>
      <c r="CB1" s="33" t="n">
        <v>1</v>
      </c>
      <c r="CC1" s="33" t="n">
        <v>1</v>
      </c>
      <c r="CD1" s="33" t="n">
        <v>1</v>
      </c>
      <c r="CE1" s="33" t="n">
        <v>1</v>
      </c>
      <c r="CF1" s="33" t="n">
        <v>1</v>
      </c>
      <c r="CG1" s="33" t="n">
        <v>1</v>
      </c>
      <c r="CH1" s="33" t="n">
        <v>1</v>
      </c>
      <c r="CI1" s="33" t="n">
        <v>1</v>
      </c>
      <c r="CJ1" s="33" t="n">
        <v>1</v>
      </c>
      <c r="CK1" s="33" t="n">
        <v>1</v>
      </c>
      <c r="CL1" s="33"/>
      <c r="CM1" s="33" t="n">
        <v>1</v>
      </c>
      <c r="CN1" s="33" t="n">
        <v>1</v>
      </c>
      <c r="CO1" s="33" t="n">
        <v>1</v>
      </c>
      <c r="CP1" s="33" t="n">
        <v>1</v>
      </c>
      <c r="CQ1" s="33" t="n">
        <v>1</v>
      </c>
      <c r="CR1" s="33" t="n">
        <v>1</v>
      </c>
      <c r="CS1" s="33" t="n">
        <v>1</v>
      </c>
      <c r="CT1" s="33" t="n">
        <v>1</v>
      </c>
      <c r="CU1" s="33" t="n">
        <v>1</v>
      </c>
      <c r="CV1" s="33" t="n">
        <v>1</v>
      </c>
      <c r="CW1" s="33"/>
      <c r="CX1" s="33" t="n">
        <v>1</v>
      </c>
      <c r="CY1" s="33" t="n">
        <v>1</v>
      </c>
      <c r="CZ1" s="33" t="n">
        <v>1</v>
      </c>
      <c r="DA1" s="33" t="n">
        <v>1</v>
      </c>
      <c r="DB1" s="33" t="n">
        <v>1</v>
      </c>
      <c r="DC1" s="33" t="n">
        <v>1</v>
      </c>
      <c r="DD1" s="33" t="n">
        <v>1</v>
      </c>
      <c r="DE1" s="33" t="n">
        <v>1</v>
      </c>
      <c r="DF1" s="33" t="n">
        <v>1</v>
      </c>
      <c r="DG1" s="33" t="n">
        <v>1</v>
      </c>
      <c r="DH1" s="33"/>
      <c r="DI1" s="33" t="n">
        <v>1</v>
      </c>
      <c r="DJ1" s="33" t="n">
        <v>1</v>
      </c>
      <c r="DK1" s="33" t="n">
        <v>1</v>
      </c>
      <c r="DL1" s="33" t="n">
        <v>1</v>
      </c>
      <c r="DM1" s="33" t="n">
        <v>1</v>
      </c>
      <c r="DN1" s="33" t="n">
        <v>1</v>
      </c>
      <c r="DO1" s="33" t="n">
        <v>1</v>
      </c>
      <c r="DP1" s="33" t="n">
        <v>1</v>
      </c>
      <c r="DQ1" s="33" t="n">
        <v>1</v>
      </c>
      <c r="DR1" s="33" t="n">
        <v>1</v>
      </c>
      <c r="DS1" s="33"/>
      <c r="DT1" s="33" t="n">
        <v>1</v>
      </c>
      <c r="DU1" s="33" t="n">
        <v>1</v>
      </c>
      <c r="DV1" s="33" t="n">
        <v>1</v>
      </c>
      <c r="DW1" s="33" t="n">
        <v>1</v>
      </c>
      <c r="DX1" s="33" t="n">
        <v>1</v>
      </c>
      <c r="DY1" s="33" t="n">
        <v>1</v>
      </c>
      <c r="DZ1" s="33" t="n">
        <v>1</v>
      </c>
      <c r="EA1" s="33" t="n">
        <v>1</v>
      </c>
      <c r="EB1" s="33" t="n">
        <v>1</v>
      </c>
      <c r="EC1" s="33" t="n">
        <v>1</v>
      </c>
      <c r="ED1" s="33"/>
      <c r="EE1" s="33" t="n">
        <v>1</v>
      </c>
      <c r="EF1" s="33" t="n">
        <v>1</v>
      </c>
      <c r="EG1" s="33" t="n">
        <v>1</v>
      </c>
      <c r="EH1" s="33" t="n">
        <v>1</v>
      </c>
      <c r="EI1" s="33" t="n">
        <v>1</v>
      </c>
      <c r="EJ1" s="33" t="n">
        <v>1</v>
      </c>
      <c r="EK1" s="33" t="n">
        <v>1</v>
      </c>
      <c r="EL1" s="33" t="n">
        <v>1</v>
      </c>
      <c r="EM1" s="33" t="n">
        <v>1</v>
      </c>
      <c r="EN1" s="33" t="n">
        <v>1</v>
      </c>
      <c r="EO1" s="33"/>
    </row>
    <row r="2" customFormat="false" ht="12.75" hidden="false" customHeight="false" outlineLevel="0" collapsed="false">
      <c r="A2" s="34" t="s">
        <v>47</v>
      </c>
      <c r="B2" s="34" t="n">
        <f aca="false">COLUMN()-1</f>
        <v>1</v>
      </c>
      <c r="C2" s="34" t="n">
        <f aca="false">COLUMN()-1</f>
        <v>2</v>
      </c>
      <c r="D2" s="34" t="n">
        <f aca="false">COLUMN()-1</f>
        <v>3</v>
      </c>
      <c r="E2" s="34" t="n">
        <f aca="false">COLUMN()-1</f>
        <v>4</v>
      </c>
      <c r="F2" s="34" t="n">
        <f aca="false">COLUMN()-1</f>
        <v>5</v>
      </c>
      <c r="G2" s="34" t="n">
        <f aca="false">COLUMN()-1</f>
        <v>6</v>
      </c>
      <c r="H2" s="34" t="n">
        <f aca="false">COLUMN()-1</f>
        <v>7</v>
      </c>
      <c r="I2" s="34" t="n">
        <f aca="false">COLUMN()-1</f>
        <v>8</v>
      </c>
      <c r="J2" s="34" t="n">
        <f aca="false">COLUMN()-1</f>
        <v>9</v>
      </c>
      <c r="K2" s="34" t="n">
        <f aca="false">COLUMN()-1</f>
        <v>10</v>
      </c>
      <c r="L2" s="34" t="n">
        <f aca="false">COLUMN()-1</f>
        <v>11</v>
      </c>
      <c r="M2" s="34" t="n">
        <f aca="false">COLUMN()-1</f>
        <v>12</v>
      </c>
      <c r="N2" s="34" t="n">
        <f aca="false">COLUMN()-1</f>
        <v>13</v>
      </c>
      <c r="O2" s="34" t="n">
        <f aca="false">COLUMN()-1</f>
        <v>14</v>
      </c>
      <c r="P2" s="34" t="n">
        <f aca="false">COLUMN()-1</f>
        <v>15</v>
      </c>
      <c r="Q2" s="34" t="n">
        <f aca="false">COLUMN()-1</f>
        <v>16</v>
      </c>
      <c r="R2" s="34" t="n">
        <f aca="false">COLUMN()-1</f>
        <v>17</v>
      </c>
      <c r="S2" s="34" t="n">
        <f aca="false">COLUMN()-1</f>
        <v>18</v>
      </c>
      <c r="T2" s="34" t="n">
        <f aca="false">COLUMN()-1</f>
        <v>19</v>
      </c>
      <c r="U2" s="34" t="n">
        <f aca="false">COLUMN()-1</f>
        <v>20</v>
      </c>
      <c r="V2" s="34" t="n">
        <f aca="false">COLUMN()-1</f>
        <v>21</v>
      </c>
      <c r="W2" s="34" t="n">
        <f aca="false">COLUMN()-1</f>
        <v>22</v>
      </c>
      <c r="X2" s="34" t="n">
        <f aca="false">COLUMN()-1</f>
        <v>23</v>
      </c>
      <c r="Y2" s="34" t="n">
        <f aca="false">COLUMN()-1</f>
        <v>24</v>
      </c>
      <c r="Z2" s="34" t="n">
        <f aca="false">COLUMN()-1</f>
        <v>25</v>
      </c>
      <c r="AA2" s="34" t="n">
        <f aca="false">COLUMN()-1</f>
        <v>26</v>
      </c>
      <c r="AB2" s="34" t="n">
        <f aca="false">COLUMN()-1</f>
        <v>27</v>
      </c>
      <c r="AC2" s="34" t="n">
        <f aca="false">COLUMN()-1</f>
        <v>28</v>
      </c>
      <c r="AD2" s="34" t="n">
        <f aca="false">COLUMN()-1</f>
        <v>29</v>
      </c>
      <c r="AE2" s="34" t="n">
        <f aca="false">COLUMN()-1</f>
        <v>30</v>
      </c>
      <c r="AF2" s="34" t="n">
        <f aca="false">COLUMN()-1</f>
        <v>31</v>
      </c>
      <c r="AG2" s="34" t="n">
        <f aca="false">COLUMN()-1</f>
        <v>32</v>
      </c>
      <c r="AH2" s="34" t="n">
        <f aca="false">COLUMN()-1</f>
        <v>33</v>
      </c>
      <c r="AI2" s="34" t="n">
        <f aca="false">COLUMN()-1</f>
        <v>34</v>
      </c>
      <c r="AJ2" s="34" t="n">
        <f aca="false">COLUMN()-1</f>
        <v>35</v>
      </c>
      <c r="AK2" s="34" t="n">
        <f aca="false">COLUMN()-1</f>
        <v>36</v>
      </c>
      <c r="AL2" s="34" t="n">
        <f aca="false">COLUMN()-1</f>
        <v>37</v>
      </c>
      <c r="AM2" s="34" t="n">
        <f aca="false">COLUMN()-1</f>
        <v>38</v>
      </c>
      <c r="AN2" s="34" t="n">
        <f aca="false">COLUMN()-1</f>
        <v>39</v>
      </c>
      <c r="AO2" s="34" t="n">
        <f aca="false">COLUMN()-1</f>
        <v>40</v>
      </c>
      <c r="AP2" s="34" t="n">
        <f aca="false">COLUMN()-1</f>
        <v>41</v>
      </c>
      <c r="AQ2" s="34" t="n">
        <f aca="false">COLUMN()-1</f>
        <v>42</v>
      </c>
      <c r="AR2" s="34" t="n">
        <f aca="false">COLUMN()-1</f>
        <v>43</v>
      </c>
      <c r="AS2" s="34" t="n">
        <f aca="false">COLUMN()-1</f>
        <v>44</v>
      </c>
      <c r="AT2" s="34" t="n">
        <f aca="false">COLUMN()-1</f>
        <v>45</v>
      </c>
      <c r="AU2" s="34" t="n">
        <f aca="false">COLUMN()-1</f>
        <v>46</v>
      </c>
      <c r="AV2" s="34" t="n">
        <f aca="false">COLUMN()-1</f>
        <v>47</v>
      </c>
      <c r="AW2" s="34" t="n">
        <f aca="false">COLUMN()-1</f>
        <v>48</v>
      </c>
      <c r="AX2" s="34" t="n">
        <f aca="false">COLUMN()-1</f>
        <v>49</v>
      </c>
      <c r="AY2" s="34" t="n">
        <f aca="false">COLUMN()-1</f>
        <v>50</v>
      </c>
      <c r="AZ2" s="34" t="n">
        <f aca="false">COLUMN()-1</f>
        <v>51</v>
      </c>
      <c r="BA2" s="34" t="n">
        <f aca="false">COLUMN()-1</f>
        <v>52</v>
      </c>
      <c r="BB2" s="34" t="n">
        <f aca="false">COLUMN()-1</f>
        <v>53</v>
      </c>
      <c r="BC2" s="34" t="n">
        <f aca="false">COLUMN()-1</f>
        <v>54</v>
      </c>
      <c r="BD2" s="34" t="n">
        <f aca="false">COLUMN()-1</f>
        <v>55</v>
      </c>
      <c r="BE2" s="34" t="n">
        <f aca="false">COLUMN()-1</f>
        <v>56</v>
      </c>
      <c r="BF2" s="34" t="n">
        <f aca="false">COLUMN()-1</f>
        <v>57</v>
      </c>
      <c r="BG2" s="34" t="n">
        <f aca="false">COLUMN()-1</f>
        <v>58</v>
      </c>
      <c r="BH2" s="34" t="n">
        <f aca="false">COLUMN()-1</f>
        <v>59</v>
      </c>
      <c r="BI2" s="34" t="n">
        <f aca="false">COLUMN()-1</f>
        <v>60</v>
      </c>
      <c r="BJ2" s="34" t="n">
        <f aca="false">COLUMN()-1</f>
        <v>61</v>
      </c>
      <c r="BK2" s="34" t="n">
        <f aca="false">COLUMN()-1</f>
        <v>62</v>
      </c>
      <c r="BL2" s="34" t="n">
        <f aca="false">COLUMN()-1</f>
        <v>63</v>
      </c>
      <c r="BM2" s="34" t="n">
        <f aca="false">COLUMN()-1</f>
        <v>64</v>
      </c>
      <c r="BN2" s="34" t="n">
        <f aca="false">COLUMN()-1</f>
        <v>65</v>
      </c>
      <c r="BO2" s="34" t="n">
        <f aca="false">COLUMN()-1</f>
        <v>66</v>
      </c>
      <c r="BP2" s="34" t="n">
        <f aca="false">COLUMN()-1</f>
        <v>67</v>
      </c>
      <c r="BQ2" s="34" t="n">
        <f aca="false">COLUMN()-1</f>
        <v>68</v>
      </c>
      <c r="BR2" s="34" t="n">
        <f aca="false">COLUMN()-1</f>
        <v>69</v>
      </c>
      <c r="BS2" s="34" t="n">
        <f aca="false">COLUMN()-1</f>
        <v>70</v>
      </c>
      <c r="BT2" s="34" t="n">
        <f aca="false">COLUMN()-1</f>
        <v>71</v>
      </c>
      <c r="BU2" s="34" t="n">
        <f aca="false">COLUMN()-1</f>
        <v>72</v>
      </c>
      <c r="BV2" s="34" t="n">
        <f aca="false">COLUMN()-1</f>
        <v>73</v>
      </c>
      <c r="BW2" s="34" t="n">
        <f aca="false">COLUMN()-1</f>
        <v>74</v>
      </c>
      <c r="BX2" s="34" t="n">
        <f aca="false">COLUMN()-1</f>
        <v>75</v>
      </c>
      <c r="BY2" s="34" t="n">
        <f aca="false">COLUMN()-1</f>
        <v>76</v>
      </c>
      <c r="BZ2" s="34" t="n">
        <f aca="false">COLUMN()-1</f>
        <v>77</v>
      </c>
      <c r="CA2" s="34" t="n">
        <f aca="false">COLUMN()-1</f>
        <v>78</v>
      </c>
      <c r="CB2" s="34" t="n">
        <f aca="false">COLUMN()-1</f>
        <v>79</v>
      </c>
      <c r="CC2" s="34" t="n">
        <f aca="false">COLUMN()-1</f>
        <v>80</v>
      </c>
      <c r="CD2" s="34" t="n">
        <f aca="false">COLUMN()-1</f>
        <v>81</v>
      </c>
      <c r="CE2" s="34" t="n">
        <f aca="false">COLUMN()-1</f>
        <v>82</v>
      </c>
      <c r="CF2" s="34" t="n">
        <f aca="false">COLUMN()-1</f>
        <v>83</v>
      </c>
      <c r="CG2" s="34" t="n">
        <f aca="false">COLUMN()-1</f>
        <v>84</v>
      </c>
      <c r="CH2" s="34" t="n">
        <f aca="false">COLUMN()-1</f>
        <v>85</v>
      </c>
      <c r="CI2" s="34" t="n">
        <f aca="false">COLUMN()-1</f>
        <v>86</v>
      </c>
      <c r="CJ2" s="34" t="n">
        <f aca="false">COLUMN()-1</f>
        <v>87</v>
      </c>
      <c r="CK2" s="34" t="n">
        <f aca="false">COLUMN()-1</f>
        <v>88</v>
      </c>
      <c r="CL2" s="34" t="n">
        <f aca="false">COLUMN()-1</f>
        <v>89</v>
      </c>
      <c r="CM2" s="34" t="n">
        <f aca="false">COLUMN()-1</f>
        <v>90</v>
      </c>
      <c r="CN2" s="34" t="n">
        <f aca="false">COLUMN()-1</f>
        <v>91</v>
      </c>
      <c r="CO2" s="34" t="n">
        <f aca="false">COLUMN()-1</f>
        <v>92</v>
      </c>
      <c r="CP2" s="34" t="n">
        <f aca="false">COLUMN()-1</f>
        <v>93</v>
      </c>
      <c r="CQ2" s="34" t="n">
        <f aca="false">COLUMN()-1</f>
        <v>94</v>
      </c>
      <c r="CR2" s="34" t="n">
        <f aca="false">COLUMN()-1</f>
        <v>95</v>
      </c>
      <c r="CS2" s="34" t="n">
        <f aca="false">COLUMN()-1</f>
        <v>96</v>
      </c>
      <c r="CT2" s="34" t="n">
        <f aca="false">COLUMN()-1</f>
        <v>97</v>
      </c>
      <c r="CU2" s="34" t="n">
        <f aca="false">COLUMN()-1</f>
        <v>98</v>
      </c>
      <c r="CV2" s="34" t="n">
        <f aca="false">COLUMN()-1</f>
        <v>99</v>
      </c>
      <c r="CW2" s="34" t="n">
        <f aca="false">COLUMN()-1</f>
        <v>100</v>
      </c>
      <c r="CX2" s="34" t="n">
        <f aca="false">COLUMN()-1</f>
        <v>101</v>
      </c>
      <c r="CY2" s="34" t="n">
        <f aca="false">COLUMN()-1</f>
        <v>102</v>
      </c>
      <c r="CZ2" s="34" t="n">
        <f aca="false">COLUMN()-1</f>
        <v>103</v>
      </c>
      <c r="DA2" s="34" t="n">
        <f aca="false">COLUMN()-1</f>
        <v>104</v>
      </c>
      <c r="DB2" s="34" t="n">
        <f aca="false">COLUMN()-1</f>
        <v>105</v>
      </c>
      <c r="DC2" s="34" t="n">
        <f aca="false">COLUMN()-1</f>
        <v>106</v>
      </c>
      <c r="DD2" s="34" t="n">
        <f aca="false">COLUMN()-1</f>
        <v>107</v>
      </c>
      <c r="DE2" s="34" t="n">
        <f aca="false">COLUMN()-1</f>
        <v>108</v>
      </c>
      <c r="DF2" s="34" t="n">
        <f aca="false">COLUMN()-1</f>
        <v>109</v>
      </c>
      <c r="DG2" s="34" t="n">
        <f aca="false">COLUMN()-1</f>
        <v>110</v>
      </c>
      <c r="DH2" s="34" t="n">
        <f aca="false">COLUMN()-1</f>
        <v>111</v>
      </c>
      <c r="DI2" s="34" t="n">
        <f aca="false">COLUMN()-1</f>
        <v>112</v>
      </c>
      <c r="DJ2" s="34" t="n">
        <f aca="false">COLUMN()-1</f>
        <v>113</v>
      </c>
      <c r="DK2" s="34" t="n">
        <f aca="false">COLUMN()-1</f>
        <v>114</v>
      </c>
      <c r="DL2" s="34" t="n">
        <f aca="false">COLUMN()-1</f>
        <v>115</v>
      </c>
      <c r="DM2" s="34" t="n">
        <f aca="false">COLUMN()-1</f>
        <v>116</v>
      </c>
      <c r="DN2" s="34" t="n">
        <f aca="false">COLUMN()-1</f>
        <v>117</v>
      </c>
      <c r="DO2" s="34" t="n">
        <f aca="false">COLUMN()-1</f>
        <v>118</v>
      </c>
      <c r="DP2" s="34" t="n">
        <f aca="false">COLUMN()-1</f>
        <v>119</v>
      </c>
      <c r="DQ2" s="34" t="n">
        <f aca="false">COLUMN()-1</f>
        <v>120</v>
      </c>
      <c r="DR2" s="34" t="n">
        <f aca="false">COLUMN()-1</f>
        <v>121</v>
      </c>
      <c r="DS2" s="34" t="n">
        <f aca="false">COLUMN()-1</f>
        <v>122</v>
      </c>
      <c r="DT2" s="34" t="n">
        <f aca="false">COLUMN()-1</f>
        <v>123</v>
      </c>
      <c r="DU2" s="34" t="n">
        <f aca="false">COLUMN()-1</f>
        <v>124</v>
      </c>
      <c r="DV2" s="34" t="n">
        <f aca="false">COLUMN()-1</f>
        <v>125</v>
      </c>
      <c r="DW2" s="34" t="n">
        <f aca="false">COLUMN()-1</f>
        <v>126</v>
      </c>
      <c r="DX2" s="34" t="n">
        <f aca="false">COLUMN()-1</f>
        <v>127</v>
      </c>
      <c r="DY2" s="34" t="n">
        <f aca="false">COLUMN()-1</f>
        <v>128</v>
      </c>
      <c r="DZ2" s="34" t="n">
        <f aca="false">COLUMN()-1</f>
        <v>129</v>
      </c>
      <c r="EA2" s="34" t="n">
        <f aca="false">COLUMN()-1</f>
        <v>130</v>
      </c>
      <c r="EB2" s="34" t="n">
        <f aca="false">COLUMN()-1</f>
        <v>131</v>
      </c>
      <c r="EC2" s="34" t="n">
        <f aca="false">COLUMN()-1</f>
        <v>132</v>
      </c>
      <c r="ED2" s="34" t="n">
        <f aca="false">COLUMN()-1</f>
        <v>133</v>
      </c>
      <c r="EE2" s="34" t="n">
        <f aca="false">COLUMN()-1</f>
        <v>134</v>
      </c>
      <c r="EF2" s="34" t="n">
        <f aca="false">COLUMN()-1</f>
        <v>135</v>
      </c>
      <c r="EG2" s="34" t="n">
        <f aca="false">COLUMN()-1</f>
        <v>136</v>
      </c>
      <c r="EH2" s="34" t="n">
        <f aca="false">COLUMN()-1</f>
        <v>137</v>
      </c>
      <c r="EI2" s="34" t="n">
        <f aca="false">COLUMN()-1</f>
        <v>138</v>
      </c>
      <c r="EJ2" s="34" t="n">
        <f aca="false">COLUMN()-1</f>
        <v>139</v>
      </c>
      <c r="EK2" s="34" t="n">
        <f aca="false">COLUMN()-1</f>
        <v>140</v>
      </c>
      <c r="EL2" s="34" t="n">
        <f aca="false">COLUMN()-1</f>
        <v>141</v>
      </c>
      <c r="EM2" s="34" t="n">
        <f aca="false">COLUMN()-1</f>
        <v>142</v>
      </c>
      <c r="EN2" s="34" t="n">
        <f aca="false">COLUMN()-1</f>
        <v>143</v>
      </c>
      <c r="EO2" s="34" t="n">
        <f aca="false">COLUMN()-1</f>
        <v>144</v>
      </c>
    </row>
    <row r="3" customFormat="false" ht="12.75" hidden="false" customHeight="true" outlineLevel="0" collapsed="false">
      <c r="A3" s="34" t="s">
        <v>48</v>
      </c>
      <c r="B3" s="35" t="s">
        <v>49</v>
      </c>
      <c r="C3" s="35" t="s">
        <v>50</v>
      </c>
      <c r="D3" s="35" t="s">
        <v>51</v>
      </c>
      <c r="E3" s="35" t="s">
        <v>52</v>
      </c>
      <c r="F3" s="35" t="s">
        <v>53</v>
      </c>
      <c r="G3" s="35" t="s">
        <v>54</v>
      </c>
      <c r="H3" s="36" t="s">
        <v>55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7" t="s">
        <v>25</v>
      </c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6" t="s">
        <v>30</v>
      </c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</row>
    <row r="4" customFormat="false" ht="12.75" hidden="false" customHeight="false" outlineLevel="0" collapsed="false">
      <c r="A4" s="34" t="s">
        <v>56</v>
      </c>
      <c r="B4" s="38"/>
      <c r="C4" s="38"/>
      <c r="D4" s="38"/>
      <c r="E4" s="38"/>
      <c r="F4" s="38"/>
      <c r="G4" s="38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 t="s">
        <v>57</v>
      </c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 t="s">
        <v>58</v>
      </c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 t="s">
        <v>59</v>
      </c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 t="s">
        <v>60</v>
      </c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 t="s">
        <v>61</v>
      </c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 t="s">
        <v>62</v>
      </c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 t="s">
        <v>63</v>
      </c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 t="s">
        <v>64</v>
      </c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 t="s">
        <v>65</v>
      </c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 t="s">
        <v>66</v>
      </c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 t="s">
        <v>67</v>
      </c>
      <c r="EF4" s="36"/>
      <c r="EG4" s="36"/>
      <c r="EH4" s="36"/>
      <c r="EI4" s="36"/>
      <c r="EJ4" s="36"/>
      <c r="EK4" s="36"/>
      <c r="EL4" s="36"/>
      <c r="EM4" s="36"/>
      <c r="EN4" s="36"/>
      <c r="EO4" s="36"/>
    </row>
    <row r="5" customFormat="false" ht="12.75" hidden="false" customHeight="false" outlineLevel="0" collapsed="false">
      <c r="A5" s="34" t="s">
        <v>68</v>
      </c>
      <c r="B5" s="39"/>
      <c r="C5" s="39"/>
      <c r="D5" s="39"/>
      <c r="E5" s="39"/>
      <c r="F5" s="39"/>
      <c r="G5" s="39"/>
      <c r="H5" s="40" t="s">
        <v>69</v>
      </c>
      <c r="I5" s="40" t="s">
        <v>70</v>
      </c>
      <c r="J5" s="40" t="s">
        <v>71</v>
      </c>
      <c r="K5" s="40" t="s">
        <v>72</v>
      </c>
      <c r="L5" s="40" t="s">
        <v>73</v>
      </c>
      <c r="M5" s="40" t="s">
        <v>5</v>
      </c>
      <c r="N5" s="40" t="s">
        <v>74</v>
      </c>
      <c r="O5" s="40" t="s">
        <v>75</v>
      </c>
      <c r="P5" s="40" t="s">
        <v>76</v>
      </c>
      <c r="Q5" s="40" t="s">
        <v>77</v>
      </c>
      <c r="R5" s="40" t="s">
        <v>78</v>
      </c>
      <c r="S5" s="40" t="s">
        <v>79</v>
      </c>
      <c r="T5" s="40" t="s">
        <v>80</v>
      </c>
      <c r="U5" s="40" t="s">
        <v>81</v>
      </c>
      <c r="V5" s="40" t="s">
        <v>82</v>
      </c>
      <c r="W5" s="40" t="s">
        <v>83</v>
      </c>
      <c r="X5" s="40" t="s">
        <v>84</v>
      </c>
      <c r="Y5" s="40" t="s">
        <v>85</v>
      </c>
      <c r="Z5" s="40" t="s">
        <v>86</v>
      </c>
      <c r="AA5" s="40" t="s">
        <v>87</v>
      </c>
      <c r="AB5" s="40" t="s">
        <v>88</v>
      </c>
      <c r="AC5" s="40" t="s">
        <v>89</v>
      </c>
      <c r="AD5" s="40" t="s">
        <v>90</v>
      </c>
      <c r="AE5" s="40" t="s">
        <v>91</v>
      </c>
      <c r="AF5" s="40" t="s">
        <v>92</v>
      </c>
      <c r="AG5" s="40" t="s">
        <v>93</v>
      </c>
      <c r="AH5" s="40" t="s">
        <v>94</v>
      </c>
      <c r="AI5" s="40" t="s">
        <v>34</v>
      </c>
      <c r="AJ5" s="40" t="s">
        <v>85</v>
      </c>
      <c r="AK5" s="40" t="s">
        <v>86</v>
      </c>
      <c r="AL5" s="40" t="s">
        <v>87</v>
      </c>
      <c r="AM5" s="40" t="s">
        <v>88</v>
      </c>
      <c r="AN5" s="40" t="s">
        <v>89</v>
      </c>
      <c r="AO5" s="40" t="s">
        <v>90</v>
      </c>
      <c r="AP5" s="40" t="s">
        <v>91</v>
      </c>
      <c r="AQ5" s="40" t="s">
        <v>92</v>
      </c>
      <c r="AR5" s="40" t="s">
        <v>93</v>
      </c>
      <c r="AS5" s="40" t="s">
        <v>94</v>
      </c>
      <c r="AT5" s="40" t="s">
        <v>34</v>
      </c>
      <c r="AU5" s="40" t="s">
        <v>85</v>
      </c>
      <c r="AV5" s="40" t="s">
        <v>86</v>
      </c>
      <c r="AW5" s="40" t="s">
        <v>87</v>
      </c>
      <c r="AX5" s="40" t="s">
        <v>88</v>
      </c>
      <c r="AY5" s="40" t="s">
        <v>89</v>
      </c>
      <c r="AZ5" s="40" t="s">
        <v>90</v>
      </c>
      <c r="BA5" s="40" t="s">
        <v>91</v>
      </c>
      <c r="BB5" s="40" t="s">
        <v>92</v>
      </c>
      <c r="BC5" s="40" t="s">
        <v>93</v>
      </c>
      <c r="BD5" s="40" t="s">
        <v>94</v>
      </c>
      <c r="BE5" s="40" t="s">
        <v>34</v>
      </c>
      <c r="BF5" s="40" t="s">
        <v>85</v>
      </c>
      <c r="BG5" s="40" t="s">
        <v>86</v>
      </c>
      <c r="BH5" s="40" t="s">
        <v>87</v>
      </c>
      <c r="BI5" s="40" t="s">
        <v>88</v>
      </c>
      <c r="BJ5" s="40" t="s">
        <v>89</v>
      </c>
      <c r="BK5" s="40" t="s">
        <v>90</v>
      </c>
      <c r="BL5" s="40" t="s">
        <v>91</v>
      </c>
      <c r="BM5" s="40" t="s">
        <v>92</v>
      </c>
      <c r="BN5" s="40" t="s">
        <v>93</v>
      </c>
      <c r="BO5" s="40" t="s">
        <v>94</v>
      </c>
      <c r="BP5" s="40" t="s">
        <v>34</v>
      </c>
      <c r="BQ5" s="40" t="s">
        <v>85</v>
      </c>
      <c r="BR5" s="40" t="s">
        <v>86</v>
      </c>
      <c r="BS5" s="40" t="s">
        <v>87</v>
      </c>
      <c r="BT5" s="40" t="s">
        <v>88</v>
      </c>
      <c r="BU5" s="40" t="s">
        <v>89</v>
      </c>
      <c r="BV5" s="40" t="s">
        <v>90</v>
      </c>
      <c r="BW5" s="40" t="s">
        <v>91</v>
      </c>
      <c r="BX5" s="40" t="s">
        <v>92</v>
      </c>
      <c r="BY5" s="40" t="s">
        <v>93</v>
      </c>
      <c r="BZ5" s="40" t="s">
        <v>94</v>
      </c>
      <c r="CA5" s="40" t="s">
        <v>34</v>
      </c>
      <c r="CB5" s="40" t="s">
        <v>85</v>
      </c>
      <c r="CC5" s="40" t="s">
        <v>86</v>
      </c>
      <c r="CD5" s="40" t="s">
        <v>87</v>
      </c>
      <c r="CE5" s="40" t="s">
        <v>88</v>
      </c>
      <c r="CF5" s="40" t="s">
        <v>89</v>
      </c>
      <c r="CG5" s="40" t="s">
        <v>90</v>
      </c>
      <c r="CH5" s="40" t="s">
        <v>91</v>
      </c>
      <c r="CI5" s="40" t="s">
        <v>92</v>
      </c>
      <c r="CJ5" s="40" t="s">
        <v>93</v>
      </c>
      <c r="CK5" s="40" t="s">
        <v>94</v>
      </c>
      <c r="CL5" s="40" t="s">
        <v>34</v>
      </c>
      <c r="CM5" s="40" t="s">
        <v>85</v>
      </c>
      <c r="CN5" s="40" t="s">
        <v>86</v>
      </c>
      <c r="CO5" s="40" t="s">
        <v>87</v>
      </c>
      <c r="CP5" s="40" t="s">
        <v>88</v>
      </c>
      <c r="CQ5" s="40" t="s">
        <v>89</v>
      </c>
      <c r="CR5" s="40" t="s">
        <v>90</v>
      </c>
      <c r="CS5" s="40" t="s">
        <v>91</v>
      </c>
      <c r="CT5" s="40" t="s">
        <v>92</v>
      </c>
      <c r="CU5" s="40" t="s">
        <v>93</v>
      </c>
      <c r="CV5" s="40" t="s">
        <v>94</v>
      </c>
      <c r="CW5" s="40" t="s">
        <v>34</v>
      </c>
      <c r="CX5" s="40" t="s">
        <v>85</v>
      </c>
      <c r="CY5" s="40" t="s">
        <v>86</v>
      </c>
      <c r="CZ5" s="40" t="s">
        <v>87</v>
      </c>
      <c r="DA5" s="40" t="s">
        <v>88</v>
      </c>
      <c r="DB5" s="40" t="s">
        <v>89</v>
      </c>
      <c r="DC5" s="40" t="s">
        <v>90</v>
      </c>
      <c r="DD5" s="40" t="s">
        <v>91</v>
      </c>
      <c r="DE5" s="40" t="s">
        <v>92</v>
      </c>
      <c r="DF5" s="40" t="s">
        <v>93</v>
      </c>
      <c r="DG5" s="40" t="s">
        <v>94</v>
      </c>
      <c r="DH5" s="40" t="s">
        <v>34</v>
      </c>
      <c r="DI5" s="40" t="s">
        <v>85</v>
      </c>
      <c r="DJ5" s="40" t="s">
        <v>86</v>
      </c>
      <c r="DK5" s="40" t="s">
        <v>87</v>
      </c>
      <c r="DL5" s="40" t="s">
        <v>88</v>
      </c>
      <c r="DM5" s="40" t="s">
        <v>89</v>
      </c>
      <c r="DN5" s="40" t="s">
        <v>90</v>
      </c>
      <c r="DO5" s="40" t="s">
        <v>91</v>
      </c>
      <c r="DP5" s="40" t="s">
        <v>92</v>
      </c>
      <c r="DQ5" s="40" t="s">
        <v>93</v>
      </c>
      <c r="DR5" s="40" t="s">
        <v>94</v>
      </c>
      <c r="DS5" s="40" t="s">
        <v>34</v>
      </c>
      <c r="DT5" s="40" t="s">
        <v>85</v>
      </c>
      <c r="DU5" s="40" t="s">
        <v>86</v>
      </c>
      <c r="DV5" s="40" t="s">
        <v>87</v>
      </c>
      <c r="DW5" s="40" t="s">
        <v>88</v>
      </c>
      <c r="DX5" s="40" t="s">
        <v>89</v>
      </c>
      <c r="DY5" s="40" t="s">
        <v>90</v>
      </c>
      <c r="DZ5" s="40" t="s">
        <v>91</v>
      </c>
      <c r="EA5" s="40" t="s">
        <v>92</v>
      </c>
      <c r="EB5" s="40" t="s">
        <v>93</v>
      </c>
      <c r="EC5" s="40" t="s">
        <v>94</v>
      </c>
      <c r="ED5" s="40" t="s">
        <v>34</v>
      </c>
      <c r="EE5" s="40" t="s">
        <v>85</v>
      </c>
      <c r="EF5" s="40" t="s">
        <v>86</v>
      </c>
      <c r="EG5" s="40" t="s">
        <v>87</v>
      </c>
      <c r="EH5" s="40" t="s">
        <v>88</v>
      </c>
      <c r="EI5" s="40" t="s">
        <v>89</v>
      </c>
      <c r="EJ5" s="40" t="s">
        <v>90</v>
      </c>
      <c r="EK5" s="40" t="s">
        <v>91</v>
      </c>
      <c r="EL5" s="40" t="s">
        <v>92</v>
      </c>
      <c r="EM5" s="40" t="s">
        <v>93</v>
      </c>
      <c r="EN5" s="40" t="s">
        <v>94</v>
      </c>
      <c r="EO5" s="40" t="s">
        <v>34</v>
      </c>
    </row>
    <row r="6" s="44" customFormat="true" ht="12.75" hidden="false" customHeight="false" outlineLevel="0" collapsed="false">
      <c r="A6" s="34" t="s">
        <v>95</v>
      </c>
      <c r="B6" s="41" t="n">
        <f aca="false">B7</f>
        <v>2024</v>
      </c>
      <c r="C6" s="41" t="n">
        <f aca="false">C7</f>
        <v>303810</v>
      </c>
      <c r="D6" s="41" t="n">
        <f aca="false">D7</f>
        <v>46</v>
      </c>
      <c r="E6" s="41" t="n">
        <f aca="false">E7</f>
        <v>17</v>
      </c>
      <c r="F6" s="41" t="n">
        <f aca="false">F7</f>
        <v>1</v>
      </c>
      <c r="G6" s="41" t="n">
        <f aca="false">G7</f>
        <v>0</v>
      </c>
      <c r="H6" s="41" t="str">
        <f aca="false">H7</f>
        <v>和歌山県　美浜町</v>
      </c>
      <c r="I6" s="41" t="str">
        <f aca="false">I7</f>
        <v>法適用</v>
      </c>
      <c r="J6" s="41" t="str">
        <f aca="false">J7</f>
        <v>下水道事業</v>
      </c>
      <c r="K6" s="41" t="str">
        <f aca="false">K7</f>
        <v>公共下水道</v>
      </c>
      <c r="L6" s="41" t="str">
        <f aca="false">L7</f>
        <v>Cc2</v>
      </c>
      <c r="M6" s="41" t="str">
        <f aca="false">M7</f>
        <v>非設置</v>
      </c>
      <c r="N6" s="42" t="str">
        <f aca="false">N7</f>
        <v>-</v>
      </c>
      <c r="O6" s="42" t="n">
        <f aca="false">O7</f>
        <v>44.91</v>
      </c>
      <c r="P6" s="42" t="n">
        <f aca="false">P7</f>
        <v>43.88</v>
      </c>
      <c r="Q6" s="42" t="n">
        <f aca="false">Q7</f>
        <v>112.3</v>
      </c>
      <c r="R6" s="42" t="n">
        <f aca="false">R7</f>
        <v>2863</v>
      </c>
      <c r="S6" s="42" t="n">
        <f aca="false">S7</f>
        <v>6324</v>
      </c>
      <c r="T6" s="42" t="n">
        <f aca="false">T7</f>
        <v>12.77</v>
      </c>
      <c r="U6" s="42" t="n">
        <f aca="false">U7</f>
        <v>495.22</v>
      </c>
      <c r="V6" s="42" t="n">
        <f aca="false">V7</f>
        <v>2741</v>
      </c>
      <c r="W6" s="42" t="n">
        <f aca="false">W7</f>
        <v>0.99</v>
      </c>
      <c r="X6" s="42" t="n">
        <f aca="false">X7</f>
        <v>2768.69</v>
      </c>
      <c r="Y6" s="43" t="str">
        <f aca="false">IF(Y7="",NA(),Y7)</f>
        <v>-</v>
      </c>
      <c r="Z6" s="43" t="str">
        <f aca="false">IF(Z7="",NA(),Z7)</f>
        <v>-</v>
      </c>
      <c r="AA6" s="43" t="n">
        <f aca="false">IF(AA7="",NA(),AA7)</f>
        <v>104.13</v>
      </c>
      <c r="AB6" s="43" t="n">
        <f aca="false">IF(AB7="",NA(),AB7)</f>
        <v>100</v>
      </c>
      <c r="AC6" s="43" t="n">
        <f aca="false">IF(AC7="",NA(),AC7)</f>
        <v>100</v>
      </c>
      <c r="AD6" s="43" t="str">
        <f aca="false">IF(AD7="",NA(),AD7)</f>
        <v>-</v>
      </c>
      <c r="AE6" s="43" t="str">
        <f aca="false">IF(AE7="",NA(),AE7)</f>
        <v>-</v>
      </c>
      <c r="AF6" s="43" t="n">
        <f aca="false">IF(AF7="",NA(),AF7)</f>
        <v>106.08</v>
      </c>
      <c r="AG6" s="43" t="n">
        <f aca="false">IF(AG7="",NA(),AG7)</f>
        <v>106.87</v>
      </c>
      <c r="AH6" s="43" t="n">
        <f aca="false">IF(AH7="",NA(),AH7)</f>
        <v>106.45</v>
      </c>
      <c r="AI6" s="42" t="str">
        <f aca="false">IF(AI7="","",IF(AI7="-","【-】","【"&amp;SUBSTITUTE(TEXT(AI7,"#,##0.00"),"-","△")&amp;"】"))</f>
        <v>【105.36】</v>
      </c>
      <c r="AJ6" s="43" t="str">
        <f aca="false">IF(AJ7="",NA(),AJ7)</f>
        <v>-</v>
      </c>
      <c r="AK6" s="43" t="str">
        <f aca="false">IF(AK7="",NA(),AK7)</f>
        <v>-</v>
      </c>
      <c r="AL6" s="43" t="n">
        <f aca="false">IF(AL7="",NA(),AL7)</f>
        <v>745.9</v>
      </c>
      <c r="AM6" s="43" t="n">
        <f aca="false">IF(AM7="",NA(),AM7)</f>
        <v>758.03</v>
      </c>
      <c r="AN6" s="43" t="n">
        <f aca="false">IF(AN7="",NA(),AN7)</f>
        <v>764.95</v>
      </c>
      <c r="AO6" s="43" t="str">
        <f aca="false">IF(AO7="",NA(),AO7)</f>
        <v>-</v>
      </c>
      <c r="AP6" s="43" t="str">
        <f aca="false">IF(AP7="",NA(),AP7)</f>
        <v>-</v>
      </c>
      <c r="AQ6" s="43" t="n">
        <f aca="false">IF(AQ7="",NA(),AQ7)</f>
        <v>29.34</v>
      </c>
      <c r="AR6" s="43" t="n">
        <f aca="false">IF(AR7="",NA(),AR7)</f>
        <v>21.73</v>
      </c>
      <c r="AS6" s="43" t="n">
        <f aca="false">IF(AS7="",NA(),AS7)</f>
        <v>19.96</v>
      </c>
      <c r="AT6" s="42" t="str">
        <f aca="false">IF(AT7="","",IF(AT7="-","【-】","【"&amp;SUBSTITUTE(TEXT(AT7,"#,##0.00"),"-","△")&amp;"】"))</f>
        <v>【3.12】</v>
      </c>
      <c r="AU6" s="43" t="str">
        <f aca="false">IF(AU7="",NA(),AU7)</f>
        <v>-</v>
      </c>
      <c r="AV6" s="43" t="str">
        <f aca="false">IF(AV7="",NA(),AV7)</f>
        <v>-</v>
      </c>
      <c r="AW6" s="43" t="n">
        <f aca="false">IF(AW7="",NA(),AW7)</f>
        <v>9.8</v>
      </c>
      <c r="AX6" s="43" t="n">
        <f aca="false">IF(AX7="",NA(),AX7)</f>
        <v>35.02</v>
      </c>
      <c r="AY6" s="43" t="n">
        <f aca="false">IF(AY7="",NA(),AY7)</f>
        <v>12.82</v>
      </c>
      <c r="AZ6" s="43" t="str">
        <f aca="false">IF(AZ7="",NA(),AZ7)</f>
        <v>-</v>
      </c>
      <c r="BA6" s="43" t="str">
        <f aca="false">IF(BA7="",NA(),BA7)</f>
        <v>-</v>
      </c>
      <c r="BB6" s="43" t="n">
        <f aca="false">IF(BB7="",NA(),BB7)</f>
        <v>50.59</v>
      </c>
      <c r="BC6" s="43" t="n">
        <f aca="false">IF(BC7="",NA(),BC7)</f>
        <v>62.37</v>
      </c>
      <c r="BD6" s="43" t="n">
        <f aca="false">IF(BD7="",NA(),BD7)</f>
        <v>63.88</v>
      </c>
      <c r="BE6" s="42" t="str">
        <f aca="false">IF(BE7="","",IF(BE7="-","【-】","【"&amp;SUBSTITUTE(TEXT(BE7,"#,##0.00"),"-","△")&amp;"】"))</f>
        <v>【82.75】</v>
      </c>
      <c r="BF6" s="43" t="str">
        <f aca="false">IF(BF7="",NA(),BF7)</f>
        <v>-</v>
      </c>
      <c r="BG6" s="43" t="str">
        <f aca="false">IF(BG7="",NA(),BG7)</f>
        <v>-</v>
      </c>
      <c r="BH6" s="42" t="n">
        <f aca="false">IF(BH7="",NA(),BH7)</f>
        <v>0</v>
      </c>
      <c r="BI6" s="42" t="n">
        <f aca="false">IF(BI7="",NA(),BI7)</f>
        <v>0</v>
      </c>
      <c r="BJ6" s="42" t="n">
        <f aca="false">IF(BJ7="",NA(),BJ7)</f>
        <v>0</v>
      </c>
      <c r="BK6" s="43" t="str">
        <f aca="false">IF(BK7="",NA(),BK7)</f>
        <v>-</v>
      </c>
      <c r="BL6" s="43" t="str">
        <f aca="false">IF(BL7="",NA(),BL7)</f>
        <v>-</v>
      </c>
      <c r="BM6" s="43" t="n">
        <f aca="false">IF(BM7="",NA(),BM7)</f>
        <v>987.36</v>
      </c>
      <c r="BN6" s="43" t="n">
        <f aca="false">IF(BN7="",NA(),BN7)</f>
        <v>1042.77</v>
      </c>
      <c r="BO6" s="43" t="n">
        <f aca="false">IF(BO7="",NA(),BO7)</f>
        <v>943.46</v>
      </c>
      <c r="BP6" s="42" t="str">
        <f aca="false">IF(BP7="","",IF(BP7="-","【-】","【"&amp;SUBSTITUTE(TEXT(BP7,"#,##0.00"),"-","△")&amp;"】"))</f>
        <v>【602.56】</v>
      </c>
      <c r="BQ6" s="43" t="str">
        <f aca="false">IF(BQ7="",NA(),BQ7)</f>
        <v>-</v>
      </c>
      <c r="BR6" s="43" t="str">
        <f aca="false">IF(BR7="",NA(),BR7)</f>
        <v>-</v>
      </c>
      <c r="BS6" s="43" t="n">
        <f aca="false">IF(BS7="",NA(),BS7)</f>
        <v>100.91</v>
      </c>
      <c r="BT6" s="43" t="n">
        <f aca="false">IF(BT7="",NA(),BT7)</f>
        <v>100</v>
      </c>
      <c r="BU6" s="43" t="n">
        <f aca="false">IF(BU7="",NA(),BU7)</f>
        <v>100</v>
      </c>
      <c r="BV6" s="43" t="str">
        <f aca="false">IF(BV7="",NA(),BV7)</f>
        <v>-</v>
      </c>
      <c r="BW6" s="43" t="str">
        <f aca="false">IF(BW7="",NA(),BW7)</f>
        <v>-</v>
      </c>
      <c r="BX6" s="43" t="n">
        <f aca="false">IF(BX7="",NA(),BX7)</f>
        <v>83.55</v>
      </c>
      <c r="BY6" s="43" t="n">
        <f aca="false">IF(BY7="",NA(),BY7)</f>
        <v>84.48</v>
      </c>
      <c r="BZ6" s="43" t="n">
        <f aca="false">IF(BZ7="",NA(),BZ7)</f>
        <v>79.22</v>
      </c>
      <c r="CA6" s="42" t="str">
        <f aca="false">IF(CA7="","",IF(CA7="-","【-】","【"&amp;SUBSTITUTE(TEXT(CA7,"#,##0.00"),"-","△")&amp;"】"))</f>
        <v>【97.94】</v>
      </c>
      <c r="CB6" s="43" t="str">
        <f aca="false">IF(CB7="",NA(),CB7)</f>
        <v>-</v>
      </c>
      <c r="CC6" s="43" t="str">
        <f aca="false">IF(CC7="",NA(),CC7)</f>
        <v>-</v>
      </c>
      <c r="CD6" s="43" t="n">
        <f aca="false">IF(CD7="",NA(),CD7)</f>
        <v>150.57</v>
      </c>
      <c r="CE6" s="43" t="n">
        <f aca="false">IF(CE7="",NA(),CE7)</f>
        <v>154.3</v>
      </c>
      <c r="CF6" s="43" t="n">
        <f aca="false">IF(CF7="",NA(),CF7)</f>
        <v>155.12</v>
      </c>
      <c r="CG6" s="43" t="str">
        <f aca="false">IF(CG7="",NA(),CG7)</f>
        <v>-</v>
      </c>
      <c r="CH6" s="43" t="str">
        <f aca="false">IF(CH7="",NA(),CH7)</f>
        <v>-</v>
      </c>
      <c r="CI6" s="43" t="n">
        <f aca="false">IF(CI7="",NA(),CI7)</f>
        <v>185.98</v>
      </c>
      <c r="CJ6" s="43" t="n">
        <f aca="false">IF(CJ7="",NA(),CJ7)</f>
        <v>187.11</v>
      </c>
      <c r="CK6" s="43" t="n">
        <f aca="false">IF(CK7="",NA(),CK7)</f>
        <v>202.47</v>
      </c>
      <c r="CL6" s="42" t="str">
        <f aca="false">IF(CL7="","",IF(CL7="-","【-】","【"&amp;SUBSTITUTE(TEXT(CL7,"#,##0.00"),"-","△")&amp;"】"))</f>
        <v>【140.98】</v>
      </c>
      <c r="CM6" s="43" t="str">
        <f aca="false">IF(CM7="",NA(),CM7)</f>
        <v>-</v>
      </c>
      <c r="CN6" s="43" t="str">
        <f aca="false">IF(CN7="",NA(),CN7)</f>
        <v>-</v>
      </c>
      <c r="CO6" s="43" t="n">
        <f aca="false">IF(CO7="",NA(),CO7)</f>
        <v>48.67</v>
      </c>
      <c r="CP6" s="43" t="n">
        <f aca="false">IF(CP7="",NA(),CP7)</f>
        <v>82.89</v>
      </c>
      <c r="CQ6" s="43" t="n">
        <f aca="false">IF(CQ7="",NA(),CQ7)</f>
        <v>45.93</v>
      </c>
      <c r="CR6" s="43" t="str">
        <f aca="false">IF(CR7="",NA(),CR7)</f>
        <v>-</v>
      </c>
      <c r="CS6" s="43" t="str">
        <f aca="false">IF(CS7="",NA(),CS7)</f>
        <v>-</v>
      </c>
      <c r="CT6" s="43" t="n">
        <f aca="false">IF(CT7="",NA(),CT7)</f>
        <v>48.95</v>
      </c>
      <c r="CU6" s="43" t="n">
        <f aca="false">IF(CU7="",NA(),CU7)</f>
        <v>49.28</v>
      </c>
      <c r="CV6" s="43" t="n">
        <f aca="false">IF(CV7="",NA(),CV7)</f>
        <v>50.62</v>
      </c>
      <c r="CW6" s="42" t="str">
        <f aca="false">IF(CW7="","",IF(CW7="-","【-】","【"&amp;SUBSTITUTE(TEXT(CW7,"#,##0.00"),"-","△")&amp;"】"))</f>
        <v>【60.13】</v>
      </c>
      <c r="CX6" s="43" t="str">
        <f aca="false">IF(CX7="",NA(),CX7)</f>
        <v>-</v>
      </c>
      <c r="CY6" s="43" t="str">
        <f aca="false">IF(CY7="",NA(),CY7)</f>
        <v>-</v>
      </c>
      <c r="CZ6" s="43" t="n">
        <f aca="false">IF(CZ7="",NA(),CZ7)</f>
        <v>83.96</v>
      </c>
      <c r="DA6" s="43" t="n">
        <f aca="false">IF(DA7="",NA(),DA7)</f>
        <v>83.97</v>
      </c>
      <c r="DB6" s="43" t="n">
        <f aca="false">IF(DB7="",NA(),DB7)</f>
        <v>83.95</v>
      </c>
      <c r="DC6" s="43" t="str">
        <f aca="false">IF(DC7="",NA(),DC7)</f>
        <v>-</v>
      </c>
      <c r="DD6" s="43" t="str">
        <f aca="false">IF(DD7="",NA(),DD7)</f>
        <v>-</v>
      </c>
      <c r="DE6" s="43" t="n">
        <f aca="false">IF(DE7="",NA(),DE7)</f>
        <v>81.14</v>
      </c>
      <c r="DF6" s="43" t="n">
        <f aca="false">IF(DF7="",NA(),DF7)</f>
        <v>79.7</v>
      </c>
      <c r="DG6" s="43" t="n">
        <f aca="false">IF(DG7="",NA(),DG7)</f>
        <v>79</v>
      </c>
      <c r="DH6" s="42" t="str">
        <f aca="false">IF(DH7="","",IF(DH7="-","【-】","【"&amp;SUBSTITUTE(TEXT(DH7,"#,##0.00"),"-","△")&amp;"】"))</f>
        <v>【96.00】</v>
      </c>
      <c r="DI6" s="43" t="str">
        <f aca="false">IF(DI7="",NA(),DI7)</f>
        <v>-</v>
      </c>
      <c r="DJ6" s="43" t="str">
        <f aca="false">IF(DJ7="",NA(),DJ7)</f>
        <v>-</v>
      </c>
      <c r="DK6" s="43" t="n">
        <f aca="false">IF(DK7="",NA(),DK7)</f>
        <v>3.11</v>
      </c>
      <c r="DL6" s="43" t="n">
        <f aca="false">IF(DL7="",NA(),DL7)</f>
        <v>6.12</v>
      </c>
      <c r="DM6" s="43" t="n">
        <f aca="false">IF(DM7="",NA(),DM7)</f>
        <v>9.05</v>
      </c>
      <c r="DN6" s="43" t="str">
        <f aca="false">IF(DN7="",NA(),DN7)</f>
        <v>-</v>
      </c>
      <c r="DO6" s="43" t="str">
        <f aca="false">IF(DO7="",NA(),DO7)</f>
        <v>-</v>
      </c>
      <c r="DP6" s="43" t="n">
        <f aca="false">IF(DP7="",NA(),DP7)</f>
        <v>16.11</v>
      </c>
      <c r="DQ6" s="43" t="n">
        <f aca="false">IF(DQ7="",NA(),DQ7)</f>
        <v>17.05</v>
      </c>
      <c r="DR6" s="43" t="n">
        <f aca="false">IF(DR7="",NA(),DR7)</f>
        <v>17.62</v>
      </c>
      <c r="DS6" s="42" t="str">
        <f aca="false">IF(DS7="","",IF(DS7="-","【-】","【"&amp;SUBSTITUTE(TEXT(DS7,"#,##0.00"),"-","△")&amp;"】"))</f>
        <v>【42.20】</v>
      </c>
      <c r="DT6" s="43" t="str">
        <f aca="false">IF(DT7="",NA(),DT7)</f>
        <v>-</v>
      </c>
      <c r="DU6" s="43" t="str">
        <f aca="false">IF(DU7="",NA(),DU7)</f>
        <v>-</v>
      </c>
      <c r="DV6" s="42" t="n">
        <f aca="false">IF(DV7="",NA(),DV7)</f>
        <v>0</v>
      </c>
      <c r="DW6" s="42" t="n">
        <f aca="false">IF(DW7="",NA(),DW7)</f>
        <v>0</v>
      </c>
      <c r="DX6" s="42" t="n">
        <f aca="false">IF(DX7="",NA(),DX7)</f>
        <v>0</v>
      </c>
      <c r="DY6" s="43" t="str">
        <f aca="false">IF(DY7="",NA(),DY7)</f>
        <v>-</v>
      </c>
      <c r="DZ6" s="43" t="str">
        <f aca="false">IF(DZ7="",NA(),DZ7)</f>
        <v>-</v>
      </c>
      <c r="EA6" s="43" t="n">
        <f aca="false">IF(EA7="",NA(),EA7)</f>
        <v>0.17</v>
      </c>
      <c r="EB6" s="43" t="n">
        <f aca="false">IF(EB7="",NA(),EB7)</f>
        <v>0.22</v>
      </c>
      <c r="EC6" s="43" t="n">
        <f aca="false">IF(EC7="",NA(),EC7)</f>
        <v>0.18</v>
      </c>
      <c r="ED6" s="42" t="str">
        <f aca="false">IF(ED7="","",IF(ED7="-","【-】","【"&amp;SUBSTITUTE(TEXT(ED7,"#,##0.00"),"-","△")&amp;"】"))</f>
        <v>【9.46】</v>
      </c>
      <c r="EE6" s="43" t="str">
        <f aca="false">IF(EE7="",NA(),EE7)</f>
        <v>-</v>
      </c>
      <c r="EF6" s="43" t="str">
        <f aca="false">IF(EF7="",NA(),EF7)</f>
        <v>-</v>
      </c>
      <c r="EG6" s="42" t="n">
        <f aca="false">IF(EG7="",NA(),EG7)</f>
        <v>0</v>
      </c>
      <c r="EH6" s="42" t="n">
        <f aca="false">IF(EH7="",NA(),EH7)</f>
        <v>0</v>
      </c>
      <c r="EI6" s="42" t="n">
        <f aca="false">IF(EI7="",NA(),EI7)</f>
        <v>0</v>
      </c>
      <c r="EJ6" s="43" t="str">
        <f aca="false">IF(EJ7="",NA(),EJ7)</f>
        <v>-</v>
      </c>
      <c r="EK6" s="43" t="str">
        <f aca="false">IF(EK7="",NA(),EK7)</f>
        <v>-</v>
      </c>
      <c r="EL6" s="43" t="n">
        <f aca="false">IF(EL7="",NA(),EL7)</f>
        <v>0.08</v>
      </c>
      <c r="EM6" s="43" t="n">
        <f aca="false">IF(EM7="",NA(),EM7)</f>
        <v>0.58</v>
      </c>
      <c r="EN6" s="43" t="n">
        <f aca="false">IF(EN7="",NA(),EN7)</f>
        <v>0.09</v>
      </c>
      <c r="EO6" s="42" t="str">
        <f aca="false">IF(EO7="","",IF(EO7="-","【-】","【"&amp;SUBSTITUTE(TEXT(EO7,"#,##0.00"),"-","△")&amp;"】"))</f>
        <v>【0.19】</v>
      </c>
    </row>
    <row r="7" s="44" customFormat="true" ht="12.75" hidden="false" customHeight="false" outlineLevel="0" collapsed="false">
      <c r="A7" s="34"/>
      <c r="B7" s="45" t="n">
        <v>2024</v>
      </c>
      <c r="C7" s="45" t="n">
        <v>303810</v>
      </c>
      <c r="D7" s="45" t="n">
        <v>46</v>
      </c>
      <c r="E7" s="45" t="n">
        <v>17</v>
      </c>
      <c r="F7" s="45" t="n">
        <v>1</v>
      </c>
      <c r="G7" s="45" t="n">
        <v>0</v>
      </c>
      <c r="H7" s="45" t="s">
        <v>96</v>
      </c>
      <c r="I7" s="45" t="s">
        <v>97</v>
      </c>
      <c r="J7" s="45" t="s">
        <v>98</v>
      </c>
      <c r="K7" s="45" t="s">
        <v>99</v>
      </c>
      <c r="L7" s="45" t="s">
        <v>100</v>
      </c>
      <c r="M7" s="45" t="s">
        <v>101</v>
      </c>
      <c r="N7" s="46" t="s">
        <v>102</v>
      </c>
      <c r="O7" s="46" t="n">
        <v>44.91</v>
      </c>
      <c r="P7" s="46" t="n">
        <v>43.88</v>
      </c>
      <c r="Q7" s="46" t="n">
        <v>112.3</v>
      </c>
      <c r="R7" s="46" t="n">
        <v>2863</v>
      </c>
      <c r="S7" s="46" t="n">
        <v>6324</v>
      </c>
      <c r="T7" s="46" t="n">
        <v>12.77</v>
      </c>
      <c r="U7" s="46" t="n">
        <v>495.22</v>
      </c>
      <c r="V7" s="46" t="n">
        <v>2741</v>
      </c>
      <c r="W7" s="46" t="n">
        <v>0.99</v>
      </c>
      <c r="X7" s="46" t="n">
        <v>2768.69</v>
      </c>
      <c r="Y7" s="46" t="s">
        <v>102</v>
      </c>
      <c r="Z7" s="46" t="s">
        <v>102</v>
      </c>
      <c r="AA7" s="46" t="n">
        <v>104.13</v>
      </c>
      <c r="AB7" s="46" t="n">
        <v>100</v>
      </c>
      <c r="AC7" s="46" t="n">
        <v>100</v>
      </c>
      <c r="AD7" s="46" t="s">
        <v>102</v>
      </c>
      <c r="AE7" s="46" t="s">
        <v>102</v>
      </c>
      <c r="AF7" s="46" t="n">
        <v>106.08</v>
      </c>
      <c r="AG7" s="46" t="n">
        <v>106.87</v>
      </c>
      <c r="AH7" s="46" t="n">
        <v>106.45</v>
      </c>
      <c r="AI7" s="46" t="n">
        <v>105.36</v>
      </c>
      <c r="AJ7" s="46" t="s">
        <v>102</v>
      </c>
      <c r="AK7" s="46" t="s">
        <v>102</v>
      </c>
      <c r="AL7" s="46" t="n">
        <v>745.9</v>
      </c>
      <c r="AM7" s="46" t="n">
        <v>758.03</v>
      </c>
      <c r="AN7" s="46" t="n">
        <v>764.95</v>
      </c>
      <c r="AO7" s="46" t="s">
        <v>102</v>
      </c>
      <c r="AP7" s="46" t="s">
        <v>102</v>
      </c>
      <c r="AQ7" s="46" t="n">
        <v>29.34</v>
      </c>
      <c r="AR7" s="46" t="n">
        <v>21.73</v>
      </c>
      <c r="AS7" s="46" t="n">
        <v>19.96</v>
      </c>
      <c r="AT7" s="46" t="n">
        <v>3.12</v>
      </c>
      <c r="AU7" s="46" t="s">
        <v>102</v>
      </c>
      <c r="AV7" s="46" t="s">
        <v>102</v>
      </c>
      <c r="AW7" s="46" t="n">
        <v>9.8</v>
      </c>
      <c r="AX7" s="46" t="n">
        <v>35.02</v>
      </c>
      <c r="AY7" s="46" t="n">
        <v>12.82</v>
      </c>
      <c r="AZ7" s="46" t="s">
        <v>102</v>
      </c>
      <c r="BA7" s="46" t="s">
        <v>102</v>
      </c>
      <c r="BB7" s="46" t="n">
        <v>50.59</v>
      </c>
      <c r="BC7" s="46" t="n">
        <v>62.37</v>
      </c>
      <c r="BD7" s="46" t="n">
        <v>63.88</v>
      </c>
      <c r="BE7" s="46" t="n">
        <v>82.75</v>
      </c>
      <c r="BF7" s="46" t="s">
        <v>102</v>
      </c>
      <c r="BG7" s="46" t="s">
        <v>102</v>
      </c>
      <c r="BH7" s="46" t="n">
        <v>0</v>
      </c>
      <c r="BI7" s="46" t="n">
        <v>0</v>
      </c>
      <c r="BJ7" s="46" t="n">
        <v>0</v>
      </c>
      <c r="BK7" s="46" t="s">
        <v>102</v>
      </c>
      <c r="BL7" s="46" t="s">
        <v>102</v>
      </c>
      <c r="BM7" s="46" t="n">
        <v>987.36</v>
      </c>
      <c r="BN7" s="46" t="n">
        <v>1042.77</v>
      </c>
      <c r="BO7" s="46" t="n">
        <v>943.46</v>
      </c>
      <c r="BP7" s="46" t="n">
        <v>602.56</v>
      </c>
      <c r="BQ7" s="46" t="s">
        <v>102</v>
      </c>
      <c r="BR7" s="46" t="s">
        <v>102</v>
      </c>
      <c r="BS7" s="46" t="n">
        <v>100.91</v>
      </c>
      <c r="BT7" s="46" t="n">
        <v>100</v>
      </c>
      <c r="BU7" s="46" t="n">
        <v>100</v>
      </c>
      <c r="BV7" s="46" t="s">
        <v>102</v>
      </c>
      <c r="BW7" s="46" t="s">
        <v>102</v>
      </c>
      <c r="BX7" s="46" t="n">
        <v>83.55</v>
      </c>
      <c r="BY7" s="46" t="n">
        <v>84.48</v>
      </c>
      <c r="BZ7" s="46" t="n">
        <v>79.22</v>
      </c>
      <c r="CA7" s="46" t="n">
        <v>97.94</v>
      </c>
      <c r="CB7" s="46" t="s">
        <v>102</v>
      </c>
      <c r="CC7" s="46" t="s">
        <v>102</v>
      </c>
      <c r="CD7" s="46" t="n">
        <v>150.57</v>
      </c>
      <c r="CE7" s="46" t="n">
        <v>154.3</v>
      </c>
      <c r="CF7" s="46" t="n">
        <v>155.12</v>
      </c>
      <c r="CG7" s="46" t="s">
        <v>102</v>
      </c>
      <c r="CH7" s="46" t="s">
        <v>102</v>
      </c>
      <c r="CI7" s="46" t="n">
        <v>185.98</v>
      </c>
      <c r="CJ7" s="46" t="n">
        <v>187.11</v>
      </c>
      <c r="CK7" s="46" t="n">
        <v>202.47</v>
      </c>
      <c r="CL7" s="46" t="n">
        <v>140.98</v>
      </c>
      <c r="CM7" s="46" t="s">
        <v>102</v>
      </c>
      <c r="CN7" s="46" t="s">
        <v>102</v>
      </c>
      <c r="CO7" s="46" t="n">
        <v>48.67</v>
      </c>
      <c r="CP7" s="46" t="n">
        <v>82.89</v>
      </c>
      <c r="CQ7" s="46" t="n">
        <v>45.93</v>
      </c>
      <c r="CR7" s="46" t="s">
        <v>102</v>
      </c>
      <c r="CS7" s="46" t="s">
        <v>102</v>
      </c>
      <c r="CT7" s="46" t="n">
        <v>48.95</v>
      </c>
      <c r="CU7" s="46" t="n">
        <v>49.28</v>
      </c>
      <c r="CV7" s="46" t="n">
        <v>50.62</v>
      </c>
      <c r="CW7" s="46" t="n">
        <v>60.13</v>
      </c>
      <c r="CX7" s="46" t="s">
        <v>102</v>
      </c>
      <c r="CY7" s="46" t="s">
        <v>102</v>
      </c>
      <c r="CZ7" s="46" t="n">
        <v>83.96</v>
      </c>
      <c r="DA7" s="46" t="n">
        <v>83.97</v>
      </c>
      <c r="DB7" s="46" t="n">
        <v>83.95</v>
      </c>
      <c r="DC7" s="46" t="s">
        <v>102</v>
      </c>
      <c r="DD7" s="46" t="s">
        <v>102</v>
      </c>
      <c r="DE7" s="46" t="n">
        <v>81.14</v>
      </c>
      <c r="DF7" s="46" t="n">
        <v>79.7</v>
      </c>
      <c r="DG7" s="46" t="n">
        <v>79</v>
      </c>
      <c r="DH7" s="46" t="n">
        <v>96</v>
      </c>
      <c r="DI7" s="46" t="s">
        <v>102</v>
      </c>
      <c r="DJ7" s="46" t="s">
        <v>102</v>
      </c>
      <c r="DK7" s="46" t="n">
        <v>3.11</v>
      </c>
      <c r="DL7" s="46" t="n">
        <v>6.12</v>
      </c>
      <c r="DM7" s="46" t="n">
        <v>9.05</v>
      </c>
      <c r="DN7" s="46" t="s">
        <v>102</v>
      </c>
      <c r="DO7" s="46" t="s">
        <v>102</v>
      </c>
      <c r="DP7" s="46" t="n">
        <v>16.11</v>
      </c>
      <c r="DQ7" s="46" t="n">
        <v>17.05</v>
      </c>
      <c r="DR7" s="46" t="n">
        <v>17.62</v>
      </c>
      <c r="DS7" s="46" t="n">
        <v>42.2</v>
      </c>
      <c r="DT7" s="46" t="s">
        <v>102</v>
      </c>
      <c r="DU7" s="46" t="s">
        <v>102</v>
      </c>
      <c r="DV7" s="46" t="n">
        <v>0</v>
      </c>
      <c r="DW7" s="46" t="n">
        <v>0</v>
      </c>
      <c r="DX7" s="46" t="n">
        <v>0</v>
      </c>
      <c r="DY7" s="46" t="s">
        <v>102</v>
      </c>
      <c r="DZ7" s="46" t="s">
        <v>102</v>
      </c>
      <c r="EA7" s="46" t="n">
        <v>0.17</v>
      </c>
      <c r="EB7" s="46" t="n">
        <v>0.22</v>
      </c>
      <c r="EC7" s="46" t="n">
        <v>0.18</v>
      </c>
      <c r="ED7" s="46" t="n">
        <v>9.46</v>
      </c>
      <c r="EE7" s="46" t="s">
        <v>102</v>
      </c>
      <c r="EF7" s="46" t="s">
        <v>102</v>
      </c>
      <c r="EG7" s="46" t="n">
        <v>0</v>
      </c>
      <c r="EH7" s="46" t="n">
        <v>0</v>
      </c>
      <c r="EI7" s="46" t="n">
        <v>0</v>
      </c>
      <c r="EJ7" s="46" t="s">
        <v>102</v>
      </c>
      <c r="EK7" s="46" t="s">
        <v>102</v>
      </c>
      <c r="EL7" s="46" t="n">
        <v>0.08</v>
      </c>
      <c r="EM7" s="46" t="n">
        <v>0.58</v>
      </c>
      <c r="EN7" s="46" t="n">
        <v>0.09</v>
      </c>
      <c r="EO7" s="46" t="n">
        <v>0.19</v>
      </c>
    </row>
    <row r="8" customFormat="false" ht="12.75" hidden="false" customHeight="false" outlineLevel="0" collapsed="false"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</row>
    <row r="9" customFormat="false" ht="12.75" hidden="false" customHeight="false" outlineLevel="0" collapsed="false">
      <c r="A9" s="48"/>
      <c r="B9" s="48" t="s">
        <v>103</v>
      </c>
      <c r="C9" s="48" t="s">
        <v>104</v>
      </c>
      <c r="D9" s="48" t="s">
        <v>105</v>
      </c>
      <c r="E9" s="48" t="s">
        <v>106</v>
      </c>
      <c r="F9" s="48" t="s">
        <v>107</v>
      </c>
      <c r="R9" s="47"/>
      <c r="Y9" s="47"/>
      <c r="Z9" s="47"/>
      <c r="AA9" s="47"/>
      <c r="AB9" s="47"/>
      <c r="AC9" s="47"/>
      <c r="AD9" s="47"/>
      <c r="AE9" s="47"/>
      <c r="AF9" s="47"/>
      <c r="AG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D9" s="47"/>
      <c r="EE9" s="47"/>
      <c r="EF9" s="47"/>
      <c r="EG9" s="47"/>
      <c r="EH9" s="47"/>
      <c r="EI9" s="47"/>
      <c r="EJ9" s="47"/>
      <c r="EK9" s="47"/>
      <c r="EL9" s="47"/>
      <c r="EM9" s="47"/>
    </row>
    <row r="10" customFormat="false" ht="12.75" hidden="false" customHeight="false" outlineLevel="0" collapsed="false">
      <c r="A10" s="48" t="s">
        <v>49</v>
      </c>
      <c r="B10" s="49" t="n">
        <f aca="false">DATEVALUE($B7-B11&amp;"/1/"&amp;B12)</f>
        <v>37257</v>
      </c>
      <c r="C10" s="49" t="n">
        <f aca="false">DATEVALUE($B7-C11&amp;"/1/"&amp;C12)</f>
        <v>37622</v>
      </c>
      <c r="D10" s="49" t="n">
        <f aca="false">DATEVALUE($B7-D11&amp;"/1/"&amp;D12)</f>
        <v>37988</v>
      </c>
      <c r="E10" s="49" t="n">
        <f aca="false">DATEVALUE($B7-E11&amp;"/1/"&amp;E12)</f>
        <v>38355</v>
      </c>
      <c r="F10" s="49" t="n">
        <f aca="false">DATEVALUE($B7-F11&amp;"/1/"&amp;F12)</f>
        <v>38721</v>
      </c>
    </row>
    <row r="11" customFormat="false" ht="12.75" hidden="false" customHeight="false" outlineLevel="0" collapsed="false">
      <c r="B11" s="0" t="n">
        <v>22</v>
      </c>
      <c r="C11" s="0" t="n">
        <v>21</v>
      </c>
      <c r="D11" s="0" t="n">
        <v>20</v>
      </c>
      <c r="E11" s="0" t="n">
        <v>19</v>
      </c>
      <c r="F11" s="0" t="n">
        <v>18</v>
      </c>
      <c r="G11" s="0" t="s">
        <v>108</v>
      </c>
    </row>
    <row r="12" customFormat="false" ht="12.75" hidden="false" customHeight="false" outlineLevel="0" collapsed="false">
      <c r="B12" s="0" t="n">
        <v>1</v>
      </c>
      <c r="C12" s="0" t="n">
        <v>1</v>
      </c>
      <c r="D12" s="0" t="n">
        <v>2</v>
      </c>
      <c r="E12" s="0" t="n">
        <v>3</v>
      </c>
      <c r="F12" s="0" t="n">
        <v>4</v>
      </c>
      <c r="G12" s="0" t="s">
        <v>109</v>
      </c>
    </row>
    <row r="13" customFormat="false" ht="12.75" hidden="false" customHeight="false" outlineLevel="0" collapsed="false">
      <c r="B13" s="0" t="s">
        <v>110</v>
      </c>
      <c r="C13" s="0" t="s">
        <v>110</v>
      </c>
      <c r="D13" s="0" t="s">
        <v>110</v>
      </c>
      <c r="E13" s="0" t="s">
        <v>110</v>
      </c>
      <c r="F13" s="0" t="s">
        <v>110</v>
      </c>
      <c r="G13" s="0" t="s">
        <v>111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LibreOffice/7.6.7.2$Windows_X86_64 LibreOffice_project/dd47e4b30cb7dab30588d6c79c651f218165e3c5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2026-02-02T06:25:44Z</dcterms:created>
  <dc:creator>松本 淳</dc:creator>
  <dc:description/>
  <dc:language>ja-JP</dc:language>
  <cp:lastModifiedBy>松本 淳</cp:lastModifiedBy>
  <cp:lastPrinted>2026-02-03T00:30:14Z</cp:lastPrinted>
  <dcterms:modified xsi:type="dcterms:W3CDTF">2026-02-03T00:30:16Z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